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aveExternalLinkValues="0" codeName="ThisWorkbook" defaultThemeVersion="124226"/>
  <xr:revisionPtr revIDLastSave="0" documentId="13_ncr:1_{4DD47106-2B9F-4320-90FE-D4AD4B7539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ranches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5" l="1"/>
  <c r="T42" i="5" s="1"/>
  <c r="BB42" i="5"/>
  <c r="BC42" i="5"/>
  <c r="Q41" i="5"/>
  <c r="BB41" i="5"/>
  <c r="T41" i="5" s="1"/>
  <c r="BC41" i="5"/>
  <c r="Q40" i="5"/>
  <c r="BB40" i="5"/>
  <c r="T40" i="5" s="1"/>
  <c r="BC40" i="5"/>
  <c r="Q39" i="5"/>
  <c r="BB39" i="5"/>
  <c r="T39" i="5" s="1"/>
  <c r="BC39" i="5"/>
  <c r="Q38" i="5"/>
  <c r="BB38" i="5"/>
  <c r="BC38" i="5"/>
  <c r="U42" i="5" l="1"/>
  <c r="S42" i="5" s="1"/>
  <c r="U39" i="5"/>
  <c r="S39" i="5" s="1"/>
  <c r="U40" i="5"/>
  <c r="S40" i="5" s="1"/>
  <c r="U41" i="5"/>
  <c r="S41" i="5" s="1"/>
  <c r="T38" i="5"/>
  <c r="U38" i="5"/>
  <c r="S38" i="5" s="1"/>
  <c r="AA45" i="5"/>
  <c r="BC51" i="5" l="1"/>
  <c r="BB51" i="5"/>
  <c r="X51" i="5" s="1"/>
  <c r="AA51" i="5"/>
  <c r="Z51" i="5"/>
  <c r="Y51" i="5"/>
  <c r="Q51" i="5"/>
  <c r="BC50" i="5"/>
  <c r="BB50" i="5"/>
  <c r="X50" i="5" s="1"/>
  <c r="AA50" i="5"/>
  <c r="Z50" i="5"/>
  <c r="Y50" i="5"/>
  <c r="Q50" i="5"/>
  <c r="BC49" i="5"/>
  <c r="BB49" i="5"/>
  <c r="X49" i="5" s="1"/>
  <c r="AA49" i="5"/>
  <c r="Z49" i="5"/>
  <c r="Y49" i="5"/>
  <c r="Q49" i="5"/>
  <c r="BC48" i="5"/>
  <c r="BB48" i="5"/>
  <c r="X48" i="5" s="1"/>
  <c r="AA48" i="5"/>
  <c r="Z48" i="5"/>
  <c r="Y48" i="5"/>
  <c r="Q48" i="5"/>
  <c r="BC47" i="5"/>
  <c r="BB47" i="5"/>
  <c r="W47" i="5" s="1"/>
  <c r="AA47" i="5"/>
  <c r="Z47" i="5"/>
  <c r="Y47" i="5"/>
  <c r="Q47" i="5"/>
  <c r="BC46" i="5"/>
  <c r="BB46" i="5"/>
  <c r="X46" i="5" s="1"/>
  <c r="AA46" i="5"/>
  <c r="Z46" i="5"/>
  <c r="Y46" i="5"/>
  <c r="Q46" i="5"/>
  <c r="BC45" i="5"/>
  <c r="BB45" i="5"/>
  <c r="X45" i="5" s="1"/>
  <c r="Z45" i="5"/>
  <c r="Y45" i="5"/>
  <c r="Q45" i="5"/>
  <c r="BC44" i="5"/>
  <c r="BB44" i="5"/>
  <c r="X44" i="5" s="1"/>
  <c r="AA44" i="5"/>
  <c r="Z44" i="5"/>
  <c r="Y44" i="5"/>
  <c r="Q44" i="5"/>
  <c r="BC43" i="5"/>
  <c r="BB43" i="5"/>
  <c r="X43" i="5" s="1"/>
  <c r="AA43" i="5"/>
  <c r="Z43" i="5"/>
  <c r="Y43" i="5"/>
  <c r="Q43" i="5"/>
  <c r="BC37" i="5"/>
  <c r="BB37" i="5"/>
  <c r="X37" i="5" s="1"/>
  <c r="Z37" i="5"/>
  <c r="Y37" i="5"/>
  <c r="Q37" i="5"/>
  <c r="BC36" i="5"/>
  <c r="BB36" i="5"/>
  <c r="X36" i="5" s="1"/>
  <c r="Z36" i="5"/>
  <c r="Y36" i="5"/>
  <c r="Q36" i="5"/>
  <c r="BC35" i="5"/>
  <c r="BB35" i="5"/>
  <c r="X35" i="5" s="1"/>
  <c r="Z35" i="5"/>
  <c r="Y35" i="5"/>
  <c r="Q35" i="5"/>
  <c r="BC34" i="5"/>
  <c r="BB34" i="5"/>
  <c r="AA34" i="5"/>
  <c r="Z34" i="5"/>
  <c r="Y34" i="5"/>
  <c r="Q34" i="5"/>
  <c r="BC33" i="5"/>
  <c r="BB33" i="5"/>
  <c r="X33" i="5" s="1"/>
  <c r="AA33" i="5"/>
  <c r="Z33" i="5"/>
  <c r="Y33" i="5"/>
  <c r="Q33" i="5"/>
  <c r="BC18" i="6"/>
  <c r="BB18" i="6"/>
  <c r="U18" i="6" s="1"/>
  <c r="AA18" i="6"/>
  <c r="Z18" i="6"/>
  <c r="Y18" i="6"/>
  <c r="Q18" i="6"/>
  <c r="BC17" i="6"/>
  <c r="BB17" i="6"/>
  <c r="X17" i="6" s="1"/>
  <c r="AA17" i="6"/>
  <c r="Z17" i="6"/>
  <c r="Y17" i="6"/>
  <c r="Q17" i="6"/>
  <c r="BC7" i="6"/>
  <c r="BB7" i="6"/>
  <c r="U7" i="6" s="1"/>
  <c r="AA7" i="6"/>
  <c r="Z7" i="6"/>
  <c r="Y7" i="6"/>
  <c r="W7" i="6"/>
  <c r="Q7" i="6"/>
  <c r="BC6" i="6"/>
  <c r="BB6" i="6"/>
  <c r="X6" i="6" s="1"/>
  <c r="AA6" i="6"/>
  <c r="Z6" i="6"/>
  <c r="Y6" i="6"/>
  <c r="Q6" i="6"/>
  <c r="BC5" i="6"/>
  <c r="BB5" i="6"/>
  <c r="X5" i="6" s="1"/>
  <c r="V5" i="6" s="1"/>
  <c r="AA5" i="6"/>
  <c r="Z5" i="6"/>
  <c r="Y5" i="6"/>
  <c r="W5" i="6"/>
  <c r="U5" i="6"/>
  <c r="Q5" i="6"/>
  <c r="BC4" i="6"/>
  <c r="BB4" i="6"/>
  <c r="X4" i="6" s="1"/>
  <c r="AA4" i="6"/>
  <c r="Z4" i="6"/>
  <c r="Y4" i="6"/>
  <c r="Q4" i="6"/>
  <c r="BC3" i="6"/>
  <c r="BB3" i="6"/>
  <c r="AA3" i="6"/>
  <c r="Z3" i="6"/>
  <c r="Y3" i="6"/>
  <c r="X3" i="6"/>
  <c r="W3" i="6"/>
  <c r="V3" i="6"/>
  <c r="Q3" i="6"/>
  <c r="T3" i="6" s="1"/>
  <c r="BC2" i="6"/>
  <c r="BB2" i="6"/>
  <c r="X2" i="6" s="1"/>
  <c r="AA2" i="6"/>
  <c r="Z2" i="6"/>
  <c r="Y2" i="6"/>
  <c r="Q2" i="6"/>
  <c r="BC1" i="6"/>
  <c r="BB1" i="6"/>
  <c r="X1" i="6" s="1"/>
  <c r="AA1" i="6"/>
  <c r="Z1" i="6"/>
  <c r="Y1" i="6"/>
  <c r="Q1" i="6"/>
  <c r="T1" i="6" s="1"/>
  <c r="X7" i="6" l="1"/>
  <c r="T5" i="6"/>
  <c r="U3" i="6"/>
  <c r="S3" i="6" s="1"/>
  <c r="T18" i="6"/>
  <c r="W1" i="6"/>
  <c r="V1" i="6" s="1"/>
  <c r="W18" i="6"/>
  <c r="U1" i="6"/>
  <c r="S1" i="6" s="1"/>
  <c r="T7" i="6"/>
  <c r="V7" i="6"/>
  <c r="T47" i="5"/>
  <c r="W43" i="5"/>
  <c r="V43" i="5" s="1"/>
  <c r="T43" i="5"/>
  <c r="U47" i="5"/>
  <c r="S47" i="5" s="1"/>
  <c r="U45" i="5"/>
  <c r="U43" i="5"/>
  <c r="S43" i="5" s="1"/>
  <c r="W45" i="5"/>
  <c r="V45" i="5" s="1"/>
  <c r="X47" i="5"/>
  <c r="V47" i="5" s="1"/>
  <c r="U51" i="5"/>
  <c r="W51" i="5"/>
  <c r="V51" i="5" s="1"/>
  <c r="T45" i="5"/>
  <c r="U34" i="5"/>
  <c r="W36" i="5"/>
  <c r="V36" i="5" s="1"/>
  <c r="U44" i="5"/>
  <c r="U46" i="5"/>
  <c r="U48" i="5"/>
  <c r="U49" i="5"/>
  <c r="U50" i="5"/>
  <c r="T50" i="5"/>
  <c r="S50" i="5" s="1"/>
  <c r="W50" i="5"/>
  <c r="V50" i="5" s="1"/>
  <c r="T51" i="5"/>
  <c r="W49" i="5"/>
  <c r="V49" i="5" s="1"/>
  <c r="T44" i="5"/>
  <c r="T46" i="5"/>
  <c r="T48" i="5"/>
  <c r="W44" i="5"/>
  <c r="V44" i="5" s="1"/>
  <c r="W46" i="5"/>
  <c r="V46" i="5" s="1"/>
  <c r="W48" i="5"/>
  <c r="V48" i="5" s="1"/>
  <c r="T49" i="5"/>
  <c r="W34" i="5"/>
  <c r="X34" i="5"/>
  <c r="T37" i="5"/>
  <c r="T36" i="5"/>
  <c r="W33" i="5"/>
  <c r="V33" i="5" s="1"/>
  <c r="T34" i="5"/>
  <c r="U36" i="5"/>
  <c r="U37" i="5"/>
  <c r="T35" i="5"/>
  <c r="T33" i="5"/>
  <c r="U35" i="5"/>
  <c r="W37" i="5"/>
  <c r="V37" i="5" s="1"/>
  <c r="U33" i="5"/>
  <c r="W35" i="5"/>
  <c r="V35" i="5" s="1"/>
  <c r="X18" i="6"/>
  <c r="V18" i="6" s="1"/>
  <c r="T17" i="6"/>
  <c r="U17" i="6"/>
  <c r="W17" i="6"/>
  <c r="V17" i="6" s="1"/>
  <c r="S18" i="6"/>
  <c r="S5" i="6"/>
  <c r="U2" i="6"/>
  <c r="T4" i="6"/>
  <c r="U4" i="6"/>
  <c r="U6" i="6"/>
  <c r="W2" i="6"/>
  <c r="V2" i="6" s="1"/>
  <c r="W4" i="6"/>
  <c r="V4" i="6" s="1"/>
  <c r="W6" i="6"/>
  <c r="V6" i="6" s="1"/>
  <c r="S7" i="6"/>
  <c r="T2" i="6"/>
  <c r="T6" i="6"/>
  <c r="S6" i="6" s="1"/>
  <c r="Z13" i="5"/>
  <c r="Y13" i="5"/>
  <c r="Z12" i="5"/>
  <c r="Y12" i="5"/>
  <c r="Z11" i="5"/>
  <c r="Y11" i="5"/>
  <c r="Z10" i="5"/>
  <c r="Y10" i="5"/>
  <c r="Z9" i="5"/>
  <c r="Y9" i="5"/>
  <c r="Z8" i="5"/>
  <c r="Y8" i="5"/>
  <c r="AA23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0" i="5"/>
  <c r="J9" i="5"/>
  <c r="J8" i="5"/>
  <c r="S4" i="6" l="1"/>
  <c r="S17" i="6"/>
  <c r="S2" i="6"/>
  <c r="S49" i="5"/>
  <c r="S48" i="5"/>
  <c r="S36" i="5"/>
  <c r="S46" i="5"/>
  <c r="S44" i="5"/>
  <c r="S45" i="5"/>
  <c r="S34" i="5"/>
  <c r="S51" i="5"/>
  <c r="S37" i="5"/>
  <c r="S33" i="5"/>
  <c r="S35" i="5"/>
  <c r="V34" i="5"/>
  <c r="BC241" i="5"/>
  <c r="BB241" i="5"/>
  <c r="AA241" i="5"/>
  <c r="Z241" i="5"/>
  <c r="Y241" i="5"/>
  <c r="R241" i="5"/>
  <c r="Q241" i="5"/>
  <c r="BC240" i="5"/>
  <c r="BB240" i="5"/>
  <c r="AA240" i="5"/>
  <c r="Z240" i="5"/>
  <c r="Y240" i="5"/>
  <c r="R240" i="5"/>
  <c r="Q240" i="5"/>
  <c r="BC239" i="5"/>
  <c r="BB239" i="5"/>
  <c r="AA239" i="5"/>
  <c r="Z239" i="5"/>
  <c r="Y239" i="5"/>
  <c r="R239" i="5"/>
  <c r="Q239" i="5"/>
  <c r="BC238" i="5"/>
  <c r="BB238" i="5"/>
  <c r="AA238" i="5"/>
  <c r="Z238" i="5"/>
  <c r="Y238" i="5"/>
  <c r="R238" i="5"/>
  <c r="Q238" i="5"/>
  <c r="BC237" i="5"/>
  <c r="BB237" i="5"/>
  <c r="AA237" i="5"/>
  <c r="Z237" i="5"/>
  <c r="Y237" i="5"/>
  <c r="R237" i="5"/>
  <c r="Q237" i="5"/>
  <c r="BC236" i="5"/>
  <c r="BB236" i="5"/>
  <c r="AA236" i="5"/>
  <c r="Z236" i="5"/>
  <c r="Y236" i="5"/>
  <c r="R236" i="5"/>
  <c r="Q236" i="5"/>
  <c r="BC235" i="5"/>
  <c r="BB235" i="5"/>
  <c r="AA235" i="5"/>
  <c r="Z235" i="5"/>
  <c r="Y235" i="5"/>
  <c r="R235" i="5"/>
  <c r="Q235" i="5"/>
  <c r="BC234" i="5"/>
  <c r="BB234" i="5"/>
  <c r="AA234" i="5"/>
  <c r="Z234" i="5"/>
  <c r="Y234" i="5"/>
  <c r="R234" i="5"/>
  <c r="Q234" i="5"/>
  <c r="BC233" i="5"/>
  <c r="BB233" i="5"/>
  <c r="AA233" i="5"/>
  <c r="Z233" i="5"/>
  <c r="Y233" i="5"/>
  <c r="R233" i="5"/>
  <c r="Q233" i="5"/>
  <c r="BC232" i="5"/>
  <c r="BB232" i="5"/>
  <c r="AA232" i="5"/>
  <c r="Z232" i="5"/>
  <c r="Y232" i="5"/>
  <c r="R232" i="5"/>
  <c r="Q232" i="5"/>
  <c r="BC231" i="5"/>
  <c r="BB231" i="5"/>
  <c r="AA231" i="5"/>
  <c r="Z231" i="5"/>
  <c r="Y231" i="5"/>
  <c r="R231" i="5"/>
  <c r="Q231" i="5"/>
  <c r="BC230" i="5"/>
  <c r="BB230" i="5"/>
  <c r="AA230" i="5"/>
  <c r="Z230" i="5"/>
  <c r="Y230" i="5"/>
  <c r="R230" i="5"/>
  <c r="Q230" i="5"/>
  <c r="BC229" i="5"/>
  <c r="BB229" i="5"/>
  <c r="AA229" i="5"/>
  <c r="Z229" i="5"/>
  <c r="Y229" i="5"/>
  <c r="R229" i="5"/>
  <c r="Q229" i="5"/>
  <c r="BC228" i="5"/>
  <c r="BB228" i="5"/>
  <c r="AA228" i="5"/>
  <c r="Z228" i="5"/>
  <c r="Y228" i="5"/>
  <c r="R228" i="5"/>
  <c r="Q228" i="5"/>
  <c r="BC227" i="5"/>
  <c r="BB227" i="5"/>
  <c r="AA227" i="5"/>
  <c r="Z227" i="5"/>
  <c r="Y227" i="5"/>
  <c r="R227" i="5"/>
  <c r="Q227" i="5"/>
  <c r="BC226" i="5"/>
  <c r="BB226" i="5"/>
  <c r="AA226" i="5"/>
  <c r="Z226" i="5"/>
  <c r="Y226" i="5"/>
  <c r="R226" i="5"/>
  <c r="Q226" i="5"/>
  <c r="BC225" i="5"/>
  <c r="BB225" i="5"/>
  <c r="AA225" i="5"/>
  <c r="Z225" i="5"/>
  <c r="Y225" i="5"/>
  <c r="R225" i="5"/>
  <c r="Q225" i="5"/>
  <c r="BC224" i="5"/>
  <c r="BB224" i="5"/>
  <c r="T224" i="5" s="1"/>
  <c r="AA224" i="5"/>
  <c r="Z224" i="5"/>
  <c r="Y224" i="5"/>
  <c r="R224" i="5"/>
  <c r="Q224" i="5"/>
  <c r="BC223" i="5"/>
  <c r="BB223" i="5"/>
  <c r="AA223" i="5"/>
  <c r="Z223" i="5"/>
  <c r="Y223" i="5"/>
  <c r="R223" i="5"/>
  <c r="Q223" i="5"/>
  <c r="BC222" i="5"/>
  <c r="BB222" i="5"/>
  <c r="AA222" i="5"/>
  <c r="Z222" i="5"/>
  <c r="Y222" i="5"/>
  <c r="R222" i="5"/>
  <c r="Q222" i="5"/>
  <c r="BC221" i="5"/>
  <c r="BB221" i="5"/>
  <c r="AA221" i="5"/>
  <c r="Z221" i="5"/>
  <c r="Y221" i="5"/>
  <c r="R221" i="5"/>
  <c r="Q221" i="5"/>
  <c r="BC220" i="5"/>
  <c r="BB220" i="5"/>
  <c r="AA220" i="5"/>
  <c r="Z220" i="5"/>
  <c r="Y220" i="5"/>
  <c r="R220" i="5"/>
  <c r="Q220" i="5"/>
  <c r="BC219" i="5"/>
  <c r="BB219" i="5"/>
  <c r="AA219" i="5"/>
  <c r="Z219" i="5"/>
  <c r="Y219" i="5"/>
  <c r="R219" i="5"/>
  <c r="Q219" i="5"/>
  <c r="BC218" i="5"/>
  <c r="BB218" i="5"/>
  <c r="AA218" i="5"/>
  <c r="Z218" i="5"/>
  <c r="Y218" i="5"/>
  <c r="R218" i="5"/>
  <c r="Q218" i="5"/>
  <c r="BC217" i="5"/>
  <c r="BB217" i="5"/>
  <c r="AA217" i="5"/>
  <c r="Z217" i="5"/>
  <c r="Y217" i="5"/>
  <c r="R217" i="5"/>
  <c r="Q217" i="5"/>
  <c r="BC216" i="5"/>
  <c r="BB216" i="5"/>
  <c r="AA216" i="5"/>
  <c r="Z216" i="5"/>
  <c r="Y216" i="5"/>
  <c r="R216" i="5"/>
  <c r="Q216" i="5"/>
  <c r="BC215" i="5"/>
  <c r="BB215" i="5"/>
  <c r="AA215" i="5"/>
  <c r="Z215" i="5"/>
  <c r="Y215" i="5"/>
  <c r="R215" i="5"/>
  <c r="Q215" i="5"/>
  <c r="BC214" i="5"/>
  <c r="BB214" i="5"/>
  <c r="AA214" i="5"/>
  <c r="Z214" i="5"/>
  <c r="Y214" i="5"/>
  <c r="R214" i="5"/>
  <c r="Q214" i="5"/>
  <c r="BC213" i="5"/>
  <c r="BB213" i="5"/>
  <c r="AA213" i="5"/>
  <c r="Z213" i="5"/>
  <c r="Y213" i="5"/>
  <c r="R213" i="5"/>
  <c r="Q213" i="5"/>
  <c r="BC212" i="5"/>
  <c r="BB212" i="5"/>
  <c r="AA212" i="5"/>
  <c r="Z212" i="5"/>
  <c r="Y212" i="5"/>
  <c r="R212" i="5"/>
  <c r="Q212" i="5"/>
  <c r="BC211" i="5"/>
  <c r="BB211" i="5"/>
  <c r="AA211" i="5"/>
  <c r="Z211" i="5"/>
  <c r="Y211" i="5"/>
  <c r="R211" i="5"/>
  <c r="Q211" i="5"/>
  <c r="BC210" i="5"/>
  <c r="BB210" i="5"/>
  <c r="AA210" i="5"/>
  <c r="Z210" i="5"/>
  <c r="Y210" i="5"/>
  <c r="R210" i="5"/>
  <c r="Q210" i="5"/>
  <c r="BC209" i="5"/>
  <c r="BB209" i="5"/>
  <c r="AA209" i="5"/>
  <c r="Z209" i="5"/>
  <c r="Y209" i="5"/>
  <c r="R209" i="5"/>
  <c r="Q209" i="5"/>
  <c r="BC208" i="5"/>
  <c r="BB208" i="5"/>
  <c r="AA208" i="5"/>
  <c r="Z208" i="5"/>
  <c r="Y208" i="5"/>
  <c r="R208" i="5"/>
  <c r="Q208" i="5"/>
  <c r="BC207" i="5"/>
  <c r="BB207" i="5"/>
  <c r="AA207" i="5"/>
  <c r="Z207" i="5"/>
  <c r="Y207" i="5"/>
  <c r="R207" i="5"/>
  <c r="Q207" i="5"/>
  <c r="BC206" i="5"/>
  <c r="BB206" i="5"/>
  <c r="AA206" i="5"/>
  <c r="Z206" i="5"/>
  <c r="Y206" i="5"/>
  <c r="R206" i="5"/>
  <c r="Q206" i="5"/>
  <c r="BC205" i="5"/>
  <c r="BB205" i="5"/>
  <c r="AA205" i="5"/>
  <c r="Z205" i="5"/>
  <c r="Y205" i="5"/>
  <c r="R205" i="5"/>
  <c r="Q205" i="5"/>
  <c r="BC204" i="5"/>
  <c r="BB204" i="5"/>
  <c r="AA204" i="5"/>
  <c r="Z204" i="5"/>
  <c r="Y204" i="5"/>
  <c r="R204" i="5"/>
  <c r="W204" i="5" s="1"/>
  <c r="Q204" i="5"/>
  <c r="BC203" i="5"/>
  <c r="BB203" i="5"/>
  <c r="AA203" i="5"/>
  <c r="Z203" i="5"/>
  <c r="Y203" i="5"/>
  <c r="R203" i="5"/>
  <c r="Q203" i="5"/>
  <c r="BC202" i="5"/>
  <c r="BB202" i="5"/>
  <c r="AA202" i="5"/>
  <c r="Z202" i="5"/>
  <c r="Y202" i="5"/>
  <c r="R202" i="5"/>
  <c r="Q202" i="5"/>
  <c r="BC201" i="5"/>
  <c r="BB201" i="5"/>
  <c r="AA201" i="5"/>
  <c r="Z201" i="5"/>
  <c r="Y201" i="5"/>
  <c r="R201" i="5"/>
  <c r="Q201" i="5"/>
  <c r="BC200" i="5"/>
  <c r="BB200" i="5"/>
  <c r="AA200" i="5"/>
  <c r="Z200" i="5"/>
  <c r="Y200" i="5"/>
  <c r="R200" i="5"/>
  <c r="Q200" i="5"/>
  <c r="BC199" i="5"/>
  <c r="BB199" i="5"/>
  <c r="AA199" i="5"/>
  <c r="Z199" i="5"/>
  <c r="Y199" i="5"/>
  <c r="R199" i="5"/>
  <c r="Q199" i="5"/>
  <c r="BC198" i="5"/>
  <c r="BB198" i="5"/>
  <c r="AA198" i="5"/>
  <c r="Z198" i="5"/>
  <c r="Y198" i="5"/>
  <c r="R198" i="5"/>
  <c r="Q198" i="5"/>
  <c r="BC197" i="5"/>
  <c r="BB197" i="5"/>
  <c r="AA197" i="5"/>
  <c r="Z197" i="5"/>
  <c r="Y197" i="5"/>
  <c r="R197" i="5"/>
  <c r="Q197" i="5"/>
  <c r="BC196" i="5"/>
  <c r="BB196" i="5"/>
  <c r="AA196" i="5"/>
  <c r="Z196" i="5"/>
  <c r="Y196" i="5"/>
  <c r="R196" i="5"/>
  <c r="Q196" i="5"/>
  <c r="BC195" i="5"/>
  <c r="BB195" i="5"/>
  <c r="AA195" i="5"/>
  <c r="Z195" i="5"/>
  <c r="Y195" i="5"/>
  <c r="R195" i="5"/>
  <c r="Q195" i="5"/>
  <c r="BC194" i="5"/>
  <c r="BB194" i="5"/>
  <c r="AA194" i="5"/>
  <c r="Z194" i="5"/>
  <c r="Y194" i="5"/>
  <c r="R194" i="5"/>
  <c r="Q194" i="5"/>
  <c r="BC193" i="5"/>
  <c r="BB193" i="5"/>
  <c r="AA193" i="5"/>
  <c r="Z193" i="5"/>
  <c r="Y193" i="5"/>
  <c r="R193" i="5"/>
  <c r="Q193" i="5"/>
  <c r="BC192" i="5"/>
  <c r="BB192" i="5"/>
  <c r="AA192" i="5"/>
  <c r="Z192" i="5"/>
  <c r="Y192" i="5"/>
  <c r="R192" i="5"/>
  <c r="Q192" i="5"/>
  <c r="BC191" i="5"/>
  <c r="BB191" i="5"/>
  <c r="AA191" i="5"/>
  <c r="Z191" i="5"/>
  <c r="Y191" i="5"/>
  <c r="R191" i="5"/>
  <c r="Q191" i="5"/>
  <c r="BC190" i="5"/>
  <c r="BB190" i="5"/>
  <c r="AA190" i="5"/>
  <c r="Z190" i="5"/>
  <c r="Y190" i="5"/>
  <c r="R190" i="5"/>
  <c r="Q190" i="5"/>
  <c r="BC189" i="5"/>
  <c r="BB189" i="5"/>
  <c r="AA189" i="5"/>
  <c r="Z189" i="5"/>
  <c r="Y189" i="5"/>
  <c r="R189" i="5"/>
  <c r="Q189" i="5"/>
  <c r="BC188" i="5"/>
  <c r="BB188" i="5"/>
  <c r="AA188" i="5"/>
  <c r="Z188" i="5"/>
  <c r="Y188" i="5"/>
  <c r="R188" i="5"/>
  <c r="Q188" i="5"/>
  <c r="BC187" i="5"/>
  <c r="BB187" i="5"/>
  <c r="AA187" i="5"/>
  <c r="Z187" i="5"/>
  <c r="Y187" i="5"/>
  <c r="R187" i="5"/>
  <c r="Q187" i="5"/>
  <c r="BC186" i="5"/>
  <c r="BB186" i="5"/>
  <c r="AA186" i="5"/>
  <c r="Z186" i="5"/>
  <c r="Y186" i="5"/>
  <c r="R186" i="5"/>
  <c r="Q186" i="5"/>
  <c r="BC185" i="5"/>
  <c r="BB185" i="5"/>
  <c r="AA185" i="5"/>
  <c r="Z185" i="5"/>
  <c r="Y185" i="5"/>
  <c r="R185" i="5"/>
  <c r="Q185" i="5"/>
  <c r="BC184" i="5"/>
  <c r="BB184" i="5"/>
  <c r="AA184" i="5"/>
  <c r="Z184" i="5"/>
  <c r="Y184" i="5"/>
  <c r="R184" i="5"/>
  <c r="Q184" i="5"/>
  <c r="BC183" i="5"/>
  <c r="BB183" i="5"/>
  <c r="X183" i="5" s="1"/>
  <c r="AA183" i="5"/>
  <c r="Z183" i="5"/>
  <c r="Y183" i="5"/>
  <c r="R183" i="5"/>
  <c r="Q183" i="5"/>
  <c r="BC182" i="5"/>
  <c r="BB182" i="5"/>
  <c r="AA182" i="5"/>
  <c r="Z182" i="5"/>
  <c r="Y182" i="5"/>
  <c r="R182" i="5"/>
  <c r="Q182" i="5"/>
  <c r="BC181" i="5"/>
  <c r="BB181" i="5"/>
  <c r="AA181" i="5"/>
  <c r="Z181" i="5"/>
  <c r="Y181" i="5"/>
  <c r="R181" i="5"/>
  <c r="Q181" i="5"/>
  <c r="BC180" i="5"/>
  <c r="BB180" i="5"/>
  <c r="AA180" i="5"/>
  <c r="Z180" i="5"/>
  <c r="Y180" i="5"/>
  <c r="R180" i="5"/>
  <c r="Q180" i="5"/>
  <c r="BC179" i="5"/>
  <c r="BB179" i="5"/>
  <c r="AA179" i="5"/>
  <c r="Z179" i="5"/>
  <c r="Y179" i="5"/>
  <c r="R179" i="5"/>
  <c r="Q179" i="5"/>
  <c r="BC178" i="5"/>
  <c r="BB178" i="5"/>
  <c r="AA178" i="5"/>
  <c r="Z178" i="5"/>
  <c r="Y178" i="5"/>
  <c r="R178" i="5"/>
  <c r="Q178" i="5"/>
  <c r="BC177" i="5"/>
  <c r="BB177" i="5"/>
  <c r="AA177" i="5"/>
  <c r="Z177" i="5"/>
  <c r="Y177" i="5"/>
  <c r="R177" i="5"/>
  <c r="Q177" i="5"/>
  <c r="BC176" i="5"/>
  <c r="BB176" i="5"/>
  <c r="AA176" i="5"/>
  <c r="Z176" i="5"/>
  <c r="Y176" i="5"/>
  <c r="R176" i="5"/>
  <c r="Q176" i="5"/>
  <c r="BC175" i="5"/>
  <c r="BB175" i="5"/>
  <c r="AA175" i="5"/>
  <c r="Z175" i="5"/>
  <c r="Y175" i="5"/>
  <c r="R175" i="5"/>
  <c r="Q175" i="5"/>
  <c r="BC174" i="5"/>
  <c r="BB174" i="5"/>
  <c r="AA174" i="5"/>
  <c r="Z174" i="5"/>
  <c r="Y174" i="5"/>
  <c r="R174" i="5"/>
  <c r="Q174" i="5"/>
  <c r="BC173" i="5"/>
  <c r="BB173" i="5"/>
  <c r="AA173" i="5"/>
  <c r="Z173" i="5"/>
  <c r="Y173" i="5"/>
  <c r="R173" i="5"/>
  <c r="Q173" i="5"/>
  <c r="BC172" i="5"/>
  <c r="BB172" i="5"/>
  <c r="AA172" i="5"/>
  <c r="Z172" i="5"/>
  <c r="Y172" i="5"/>
  <c r="R172" i="5"/>
  <c r="Q172" i="5"/>
  <c r="BC171" i="5"/>
  <c r="BB171" i="5"/>
  <c r="AA171" i="5"/>
  <c r="Z171" i="5"/>
  <c r="Y171" i="5"/>
  <c r="R171" i="5"/>
  <c r="Q171" i="5"/>
  <c r="BC170" i="5"/>
  <c r="BB170" i="5"/>
  <c r="AA170" i="5"/>
  <c r="Z170" i="5"/>
  <c r="Y170" i="5"/>
  <c r="R170" i="5"/>
  <c r="Q170" i="5"/>
  <c r="BC169" i="5"/>
  <c r="BB169" i="5"/>
  <c r="AA169" i="5"/>
  <c r="Z169" i="5"/>
  <c r="Y169" i="5"/>
  <c r="R169" i="5"/>
  <c r="Q169" i="5"/>
  <c r="BC168" i="5"/>
  <c r="BB168" i="5"/>
  <c r="AA168" i="5"/>
  <c r="Z168" i="5"/>
  <c r="Y168" i="5"/>
  <c r="R168" i="5"/>
  <c r="Q168" i="5"/>
  <c r="BC167" i="5"/>
  <c r="BB167" i="5"/>
  <c r="AA167" i="5"/>
  <c r="Z167" i="5"/>
  <c r="Y167" i="5"/>
  <c r="R167" i="5"/>
  <c r="Q167" i="5"/>
  <c r="BC166" i="5"/>
  <c r="BB166" i="5"/>
  <c r="AA166" i="5"/>
  <c r="Z166" i="5"/>
  <c r="Y166" i="5"/>
  <c r="R166" i="5"/>
  <c r="Q166" i="5"/>
  <c r="BC165" i="5"/>
  <c r="BB165" i="5"/>
  <c r="AA165" i="5"/>
  <c r="Z165" i="5"/>
  <c r="Y165" i="5"/>
  <c r="R165" i="5"/>
  <c r="Q165" i="5"/>
  <c r="BC164" i="5"/>
  <c r="BB164" i="5"/>
  <c r="AA164" i="5"/>
  <c r="Z164" i="5"/>
  <c r="Y164" i="5"/>
  <c r="R164" i="5"/>
  <c r="Q164" i="5"/>
  <c r="BC163" i="5"/>
  <c r="BB163" i="5"/>
  <c r="AA163" i="5"/>
  <c r="Z163" i="5"/>
  <c r="Y163" i="5"/>
  <c r="R163" i="5"/>
  <c r="Q163" i="5"/>
  <c r="BC162" i="5"/>
  <c r="BB162" i="5"/>
  <c r="AA162" i="5"/>
  <c r="Z162" i="5"/>
  <c r="Y162" i="5"/>
  <c r="R162" i="5"/>
  <c r="Q162" i="5"/>
  <c r="BC161" i="5"/>
  <c r="BB161" i="5"/>
  <c r="AA161" i="5"/>
  <c r="Z161" i="5"/>
  <c r="Y161" i="5"/>
  <c r="R161" i="5"/>
  <c r="Q161" i="5"/>
  <c r="BC160" i="5"/>
  <c r="BB160" i="5"/>
  <c r="AA160" i="5"/>
  <c r="Z160" i="5"/>
  <c r="Y160" i="5"/>
  <c r="R160" i="5"/>
  <c r="Q160" i="5"/>
  <c r="BC159" i="5"/>
  <c r="BB159" i="5"/>
  <c r="AA159" i="5"/>
  <c r="Z159" i="5"/>
  <c r="Y159" i="5"/>
  <c r="R159" i="5"/>
  <c r="Q159" i="5"/>
  <c r="BC158" i="5"/>
  <c r="BB158" i="5"/>
  <c r="AA158" i="5"/>
  <c r="Z158" i="5"/>
  <c r="Y158" i="5"/>
  <c r="R158" i="5"/>
  <c r="Q158" i="5"/>
  <c r="BC157" i="5"/>
  <c r="BB157" i="5"/>
  <c r="AA157" i="5"/>
  <c r="Z157" i="5"/>
  <c r="Y157" i="5"/>
  <c r="R157" i="5"/>
  <c r="Q157" i="5"/>
  <c r="BC156" i="5"/>
  <c r="BB156" i="5"/>
  <c r="AA156" i="5"/>
  <c r="Z156" i="5"/>
  <c r="Y156" i="5"/>
  <c r="R156" i="5"/>
  <c r="X156" i="5" s="1"/>
  <c r="Q156" i="5"/>
  <c r="BC155" i="5"/>
  <c r="BB155" i="5"/>
  <c r="AA155" i="5"/>
  <c r="Z155" i="5"/>
  <c r="Y155" i="5"/>
  <c r="R155" i="5"/>
  <c r="Q155" i="5"/>
  <c r="BC154" i="5"/>
  <c r="BB154" i="5"/>
  <c r="AA154" i="5"/>
  <c r="Z154" i="5"/>
  <c r="Y154" i="5"/>
  <c r="R154" i="5"/>
  <c r="Q154" i="5"/>
  <c r="BC153" i="5"/>
  <c r="BB153" i="5"/>
  <c r="AA153" i="5"/>
  <c r="Z153" i="5"/>
  <c r="Y153" i="5"/>
  <c r="R153" i="5"/>
  <c r="Q153" i="5"/>
  <c r="BC152" i="5"/>
  <c r="BB152" i="5"/>
  <c r="AA152" i="5"/>
  <c r="Z152" i="5"/>
  <c r="Y152" i="5"/>
  <c r="R152" i="5"/>
  <c r="Q152" i="5"/>
  <c r="BC151" i="5"/>
  <c r="BB151" i="5"/>
  <c r="AA151" i="5"/>
  <c r="Z151" i="5"/>
  <c r="Y151" i="5"/>
  <c r="R151" i="5"/>
  <c r="Q151" i="5"/>
  <c r="BC150" i="5"/>
  <c r="BB150" i="5"/>
  <c r="AA150" i="5"/>
  <c r="Z150" i="5"/>
  <c r="Y150" i="5"/>
  <c r="R150" i="5"/>
  <c r="Q150" i="5"/>
  <c r="BC149" i="5"/>
  <c r="BB149" i="5"/>
  <c r="AA149" i="5"/>
  <c r="Z149" i="5"/>
  <c r="Y149" i="5"/>
  <c r="R149" i="5"/>
  <c r="Q149" i="5"/>
  <c r="BC148" i="5"/>
  <c r="BB148" i="5"/>
  <c r="AA148" i="5"/>
  <c r="Z148" i="5"/>
  <c r="Y148" i="5"/>
  <c r="R148" i="5"/>
  <c r="Q148" i="5"/>
  <c r="BC147" i="5"/>
  <c r="BB147" i="5"/>
  <c r="AA147" i="5"/>
  <c r="Z147" i="5"/>
  <c r="Y147" i="5"/>
  <c r="R147" i="5"/>
  <c r="Q147" i="5"/>
  <c r="BC146" i="5"/>
  <c r="BB146" i="5"/>
  <c r="AA146" i="5"/>
  <c r="Z146" i="5"/>
  <c r="Y146" i="5"/>
  <c r="R146" i="5"/>
  <c r="Q146" i="5"/>
  <c r="BC145" i="5"/>
  <c r="BB145" i="5"/>
  <c r="AA145" i="5"/>
  <c r="Z145" i="5"/>
  <c r="Y145" i="5"/>
  <c r="R145" i="5"/>
  <c r="Q145" i="5"/>
  <c r="BC144" i="5"/>
  <c r="BB144" i="5"/>
  <c r="AA144" i="5"/>
  <c r="Z144" i="5"/>
  <c r="Y144" i="5"/>
  <c r="R144" i="5"/>
  <c r="Q144" i="5"/>
  <c r="BC143" i="5"/>
  <c r="BB143" i="5"/>
  <c r="AA143" i="5"/>
  <c r="Z143" i="5"/>
  <c r="Y143" i="5"/>
  <c r="R143" i="5"/>
  <c r="Q143" i="5"/>
  <c r="BC142" i="5"/>
  <c r="BB142" i="5"/>
  <c r="AA142" i="5"/>
  <c r="Z142" i="5"/>
  <c r="Y142" i="5"/>
  <c r="R142" i="5"/>
  <c r="Q142" i="5"/>
  <c r="BC141" i="5"/>
  <c r="BB141" i="5"/>
  <c r="AA141" i="5"/>
  <c r="Z141" i="5"/>
  <c r="Y141" i="5"/>
  <c r="R141" i="5"/>
  <c r="Q141" i="5"/>
  <c r="BC140" i="5"/>
  <c r="BB140" i="5"/>
  <c r="AA140" i="5"/>
  <c r="Z140" i="5"/>
  <c r="Y140" i="5"/>
  <c r="R140" i="5"/>
  <c r="Q140" i="5"/>
  <c r="BC139" i="5"/>
  <c r="BB139" i="5"/>
  <c r="AA139" i="5"/>
  <c r="Z139" i="5"/>
  <c r="Y139" i="5"/>
  <c r="R139" i="5"/>
  <c r="Q139" i="5"/>
  <c r="BC138" i="5"/>
  <c r="BB138" i="5"/>
  <c r="AA138" i="5"/>
  <c r="Z138" i="5"/>
  <c r="Y138" i="5"/>
  <c r="R138" i="5"/>
  <c r="Q138" i="5"/>
  <c r="BC137" i="5"/>
  <c r="BB137" i="5"/>
  <c r="AA137" i="5"/>
  <c r="Z137" i="5"/>
  <c r="Y137" i="5"/>
  <c r="R137" i="5"/>
  <c r="Q137" i="5"/>
  <c r="BC136" i="5"/>
  <c r="BB136" i="5"/>
  <c r="AA136" i="5"/>
  <c r="Z136" i="5"/>
  <c r="Y136" i="5"/>
  <c r="R136" i="5"/>
  <c r="Q136" i="5"/>
  <c r="BC135" i="5"/>
  <c r="BB135" i="5"/>
  <c r="AA135" i="5"/>
  <c r="Z135" i="5"/>
  <c r="Y135" i="5"/>
  <c r="R135" i="5"/>
  <c r="Q135" i="5"/>
  <c r="BC134" i="5"/>
  <c r="BB134" i="5"/>
  <c r="AA134" i="5"/>
  <c r="Z134" i="5"/>
  <c r="Y134" i="5"/>
  <c r="R134" i="5"/>
  <c r="Q134" i="5"/>
  <c r="BC133" i="5"/>
  <c r="BB133" i="5"/>
  <c r="AA133" i="5"/>
  <c r="Z133" i="5"/>
  <c r="Y133" i="5"/>
  <c r="R133" i="5"/>
  <c r="Q133" i="5"/>
  <c r="BC132" i="5"/>
  <c r="BB132" i="5"/>
  <c r="AA132" i="5"/>
  <c r="Z132" i="5"/>
  <c r="Y132" i="5"/>
  <c r="R132" i="5"/>
  <c r="Q132" i="5"/>
  <c r="BC131" i="5"/>
  <c r="BB131" i="5"/>
  <c r="AA131" i="5"/>
  <c r="Z131" i="5"/>
  <c r="Y131" i="5"/>
  <c r="R131" i="5"/>
  <c r="Q131" i="5"/>
  <c r="BC130" i="5"/>
  <c r="BB130" i="5"/>
  <c r="AA130" i="5"/>
  <c r="Z130" i="5"/>
  <c r="Y130" i="5"/>
  <c r="R130" i="5"/>
  <c r="Q130" i="5"/>
  <c r="BC129" i="5"/>
  <c r="BB129" i="5"/>
  <c r="AA129" i="5"/>
  <c r="Z129" i="5"/>
  <c r="Y129" i="5"/>
  <c r="R129" i="5"/>
  <c r="Q129" i="5"/>
  <c r="BC128" i="5"/>
  <c r="BB128" i="5"/>
  <c r="AA128" i="5"/>
  <c r="Z128" i="5"/>
  <c r="Y128" i="5"/>
  <c r="R128" i="5"/>
  <c r="Q128" i="5"/>
  <c r="BC127" i="5"/>
  <c r="BB127" i="5"/>
  <c r="AA127" i="5"/>
  <c r="Z127" i="5"/>
  <c r="Y127" i="5"/>
  <c r="R127" i="5"/>
  <c r="Q127" i="5"/>
  <c r="BC126" i="5"/>
  <c r="BB126" i="5"/>
  <c r="AA126" i="5"/>
  <c r="Z126" i="5"/>
  <c r="Y126" i="5"/>
  <c r="R126" i="5"/>
  <c r="Q126" i="5"/>
  <c r="BC125" i="5"/>
  <c r="BB125" i="5"/>
  <c r="AA125" i="5"/>
  <c r="Z125" i="5"/>
  <c r="Y125" i="5"/>
  <c r="R125" i="5"/>
  <c r="Q125" i="5"/>
  <c r="BC124" i="5"/>
  <c r="BB124" i="5"/>
  <c r="AA124" i="5"/>
  <c r="Z124" i="5"/>
  <c r="Y124" i="5"/>
  <c r="R124" i="5"/>
  <c r="Q124" i="5"/>
  <c r="BC123" i="5"/>
  <c r="BB123" i="5"/>
  <c r="AA123" i="5"/>
  <c r="Z123" i="5"/>
  <c r="Y123" i="5"/>
  <c r="R123" i="5"/>
  <c r="Q123" i="5"/>
  <c r="BC122" i="5"/>
  <c r="BB122" i="5"/>
  <c r="AA122" i="5"/>
  <c r="Z122" i="5"/>
  <c r="Y122" i="5"/>
  <c r="R122" i="5"/>
  <c r="Q122" i="5"/>
  <c r="BC121" i="5"/>
  <c r="BB121" i="5"/>
  <c r="AA121" i="5"/>
  <c r="Z121" i="5"/>
  <c r="Y121" i="5"/>
  <c r="R121" i="5"/>
  <c r="Q121" i="5"/>
  <c r="BC120" i="5"/>
  <c r="BB120" i="5"/>
  <c r="AA120" i="5"/>
  <c r="Z120" i="5"/>
  <c r="Y120" i="5"/>
  <c r="R120" i="5"/>
  <c r="Q120" i="5"/>
  <c r="BC119" i="5"/>
  <c r="BB119" i="5"/>
  <c r="AA119" i="5"/>
  <c r="Z119" i="5"/>
  <c r="Y119" i="5"/>
  <c r="R119" i="5"/>
  <c r="Q119" i="5"/>
  <c r="BC118" i="5"/>
  <c r="BB118" i="5"/>
  <c r="AA118" i="5"/>
  <c r="Z118" i="5"/>
  <c r="Y118" i="5"/>
  <c r="R118" i="5"/>
  <c r="Q118" i="5"/>
  <c r="BC117" i="5"/>
  <c r="BB117" i="5"/>
  <c r="AA117" i="5"/>
  <c r="Z117" i="5"/>
  <c r="Y117" i="5"/>
  <c r="R117" i="5"/>
  <c r="Q117" i="5"/>
  <c r="BC116" i="5"/>
  <c r="BB116" i="5"/>
  <c r="AA116" i="5"/>
  <c r="Z116" i="5"/>
  <c r="Y116" i="5"/>
  <c r="R116" i="5"/>
  <c r="Q116" i="5"/>
  <c r="BC115" i="5"/>
  <c r="BB115" i="5"/>
  <c r="AA115" i="5"/>
  <c r="Z115" i="5"/>
  <c r="Y115" i="5"/>
  <c r="R115" i="5"/>
  <c r="Q115" i="5"/>
  <c r="BC114" i="5"/>
  <c r="BB114" i="5"/>
  <c r="AA114" i="5"/>
  <c r="Z114" i="5"/>
  <c r="Y114" i="5"/>
  <c r="R114" i="5"/>
  <c r="Q114" i="5"/>
  <c r="BC113" i="5"/>
  <c r="BB113" i="5"/>
  <c r="AA113" i="5"/>
  <c r="Z113" i="5"/>
  <c r="Y113" i="5"/>
  <c r="R113" i="5"/>
  <c r="Q113" i="5"/>
  <c r="BC112" i="5"/>
  <c r="BB112" i="5"/>
  <c r="AA112" i="5"/>
  <c r="Z112" i="5"/>
  <c r="Y112" i="5"/>
  <c r="R112" i="5"/>
  <c r="Q112" i="5"/>
  <c r="BC111" i="5"/>
  <c r="BB111" i="5"/>
  <c r="AA111" i="5"/>
  <c r="Z111" i="5"/>
  <c r="Y111" i="5"/>
  <c r="R111" i="5"/>
  <c r="Q111" i="5"/>
  <c r="BC110" i="5"/>
  <c r="BB110" i="5"/>
  <c r="AA110" i="5"/>
  <c r="Z110" i="5"/>
  <c r="Y110" i="5"/>
  <c r="R110" i="5"/>
  <c r="Q110" i="5"/>
  <c r="BC109" i="5"/>
  <c r="BB109" i="5"/>
  <c r="AA109" i="5"/>
  <c r="Z109" i="5"/>
  <c r="Y109" i="5"/>
  <c r="R109" i="5"/>
  <c r="Q109" i="5"/>
  <c r="BC108" i="5"/>
  <c r="BB108" i="5"/>
  <c r="AA108" i="5"/>
  <c r="Z108" i="5"/>
  <c r="Y108" i="5"/>
  <c r="R108" i="5"/>
  <c r="Q108" i="5"/>
  <c r="BC107" i="5"/>
  <c r="BB107" i="5"/>
  <c r="AA107" i="5"/>
  <c r="Z107" i="5"/>
  <c r="Y107" i="5"/>
  <c r="R107" i="5"/>
  <c r="Q107" i="5"/>
  <c r="BC106" i="5"/>
  <c r="BB106" i="5"/>
  <c r="AA106" i="5"/>
  <c r="Z106" i="5"/>
  <c r="Y106" i="5"/>
  <c r="R106" i="5"/>
  <c r="Q106" i="5"/>
  <c r="BC105" i="5"/>
  <c r="BB105" i="5"/>
  <c r="AA105" i="5"/>
  <c r="Z105" i="5"/>
  <c r="Y105" i="5"/>
  <c r="R105" i="5"/>
  <c r="Q105" i="5"/>
  <c r="BC104" i="5"/>
  <c r="BB104" i="5"/>
  <c r="AA104" i="5"/>
  <c r="Z104" i="5"/>
  <c r="Y104" i="5"/>
  <c r="R104" i="5"/>
  <c r="Q104" i="5"/>
  <c r="BC103" i="5"/>
  <c r="BB103" i="5"/>
  <c r="AA103" i="5"/>
  <c r="Z103" i="5"/>
  <c r="Y103" i="5"/>
  <c r="R103" i="5"/>
  <c r="Q103" i="5"/>
  <c r="BC102" i="5"/>
  <c r="BB102" i="5"/>
  <c r="AA102" i="5"/>
  <c r="Z102" i="5"/>
  <c r="Y102" i="5"/>
  <c r="R102" i="5"/>
  <c r="Q102" i="5"/>
  <c r="BC101" i="5"/>
  <c r="BB101" i="5"/>
  <c r="AA101" i="5"/>
  <c r="Z101" i="5"/>
  <c r="Y101" i="5"/>
  <c r="R101" i="5"/>
  <c r="Q101" i="5"/>
  <c r="BC100" i="5"/>
  <c r="BB100" i="5"/>
  <c r="AA100" i="5"/>
  <c r="Z100" i="5"/>
  <c r="Y100" i="5"/>
  <c r="R100" i="5"/>
  <c r="Q100" i="5"/>
  <c r="BC99" i="5"/>
  <c r="BB99" i="5"/>
  <c r="AA99" i="5"/>
  <c r="Z99" i="5"/>
  <c r="Y99" i="5"/>
  <c r="R99" i="5"/>
  <c r="Q99" i="5"/>
  <c r="BC98" i="5"/>
  <c r="BB98" i="5"/>
  <c r="AA98" i="5"/>
  <c r="Z98" i="5"/>
  <c r="Y98" i="5"/>
  <c r="R98" i="5"/>
  <c r="Q98" i="5"/>
  <c r="BC97" i="5"/>
  <c r="BB97" i="5"/>
  <c r="AA97" i="5"/>
  <c r="Z97" i="5"/>
  <c r="Y97" i="5"/>
  <c r="R97" i="5"/>
  <c r="Q97" i="5"/>
  <c r="BC96" i="5"/>
  <c r="BB96" i="5"/>
  <c r="AA96" i="5"/>
  <c r="Z96" i="5"/>
  <c r="Y96" i="5"/>
  <c r="R96" i="5"/>
  <c r="Q96" i="5"/>
  <c r="BC95" i="5"/>
  <c r="BB95" i="5"/>
  <c r="AA95" i="5"/>
  <c r="Z95" i="5"/>
  <c r="Y95" i="5"/>
  <c r="R95" i="5"/>
  <c r="Q95" i="5"/>
  <c r="BC94" i="5"/>
  <c r="BB94" i="5"/>
  <c r="AA94" i="5"/>
  <c r="Z94" i="5"/>
  <c r="Y94" i="5"/>
  <c r="R94" i="5"/>
  <c r="Q94" i="5"/>
  <c r="BC93" i="5"/>
  <c r="BB93" i="5"/>
  <c r="AA93" i="5"/>
  <c r="Z93" i="5"/>
  <c r="Y93" i="5"/>
  <c r="R93" i="5"/>
  <c r="Q93" i="5"/>
  <c r="BC92" i="5"/>
  <c r="BB92" i="5"/>
  <c r="AA92" i="5"/>
  <c r="Z92" i="5"/>
  <c r="Y92" i="5"/>
  <c r="R92" i="5"/>
  <c r="Q92" i="5"/>
  <c r="BC91" i="5"/>
  <c r="BB91" i="5"/>
  <c r="AA91" i="5"/>
  <c r="Z91" i="5"/>
  <c r="Y91" i="5"/>
  <c r="R91" i="5"/>
  <c r="Q91" i="5"/>
  <c r="BC90" i="5"/>
  <c r="BB90" i="5"/>
  <c r="AA90" i="5"/>
  <c r="Z90" i="5"/>
  <c r="Y90" i="5"/>
  <c r="R90" i="5"/>
  <c r="Q90" i="5"/>
  <c r="BC89" i="5"/>
  <c r="BB89" i="5"/>
  <c r="AA89" i="5"/>
  <c r="Z89" i="5"/>
  <c r="Y89" i="5"/>
  <c r="R89" i="5"/>
  <c r="Q89" i="5"/>
  <c r="BC88" i="5"/>
  <c r="BB88" i="5"/>
  <c r="AA88" i="5"/>
  <c r="Z88" i="5"/>
  <c r="Y88" i="5"/>
  <c r="R88" i="5"/>
  <c r="Q88" i="5"/>
  <c r="BC87" i="5"/>
  <c r="BB87" i="5"/>
  <c r="AA87" i="5"/>
  <c r="Z87" i="5"/>
  <c r="Y87" i="5"/>
  <c r="R87" i="5"/>
  <c r="Q87" i="5"/>
  <c r="BC86" i="5"/>
  <c r="BB86" i="5"/>
  <c r="AA86" i="5"/>
  <c r="Z86" i="5"/>
  <c r="Y86" i="5"/>
  <c r="R86" i="5"/>
  <c r="Q86" i="5"/>
  <c r="BC85" i="5"/>
  <c r="BB85" i="5"/>
  <c r="AA85" i="5"/>
  <c r="Z85" i="5"/>
  <c r="Y85" i="5"/>
  <c r="R85" i="5"/>
  <c r="Q85" i="5"/>
  <c r="BC84" i="5"/>
  <c r="BB84" i="5"/>
  <c r="AA84" i="5"/>
  <c r="Z84" i="5"/>
  <c r="Y84" i="5"/>
  <c r="R84" i="5"/>
  <c r="Q84" i="5"/>
  <c r="BC83" i="5"/>
  <c r="BB83" i="5"/>
  <c r="AA83" i="5"/>
  <c r="Z83" i="5"/>
  <c r="Y83" i="5"/>
  <c r="R83" i="5"/>
  <c r="Q83" i="5"/>
  <c r="BC82" i="5"/>
  <c r="BB82" i="5"/>
  <c r="AA82" i="5"/>
  <c r="Z82" i="5"/>
  <c r="Y82" i="5"/>
  <c r="R82" i="5"/>
  <c r="Q82" i="5"/>
  <c r="BC81" i="5"/>
  <c r="BB81" i="5"/>
  <c r="AA81" i="5"/>
  <c r="Z81" i="5"/>
  <c r="Y81" i="5"/>
  <c r="R81" i="5"/>
  <c r="Q81" i="5"/>
  <c r="BC80" i="5"/>
  <c r="BB80" i="5"/>
  <c r="AA80" i="5"/>
  <c r="Z80" i="5"/>
  <c r="Y80" i="5"/>
  <c r="R80" i="5"/>
  <c r="Q80" i="5"/>
  <c r="BC79" i="5"/>
  <c r="BB79" i="5"/>
  <c r="AA79" i="5"/>
  <c r="Z79" i="5"/>
  <c r="Y79" i="5"/>
  <c r="R79" i="5"/>
  <c r="Q79" i="5"/>
  <c r="BC78" i="5"/>
  <c r="BB78" i="5"/>
  <c r="AA78" i="5"/>
  <c r="Z78" i="5"/>
  <c r="Y78" i="5"/>
  <c r="R78" i="5"/>
  <c r="Q78" i="5"/>
  <c r="U78" i="5" s="1"/>
  <c r="BC77" i="5"/>
  <c r="BB77" i="5"/>
  <c r="AA77" i="5"/>
  <c r="Z77" i="5"/>
  <c r="Y77" i="5"/>
  <c r="R77" i="5"/>
  <c r="Q77" i="5"/>
  <c r="BC76" i="5"/>
  <c r="BB76" i="5"/>
  <c r="AA76" i="5"/>
  <c r="Z76" i="5"/>
  <c r="Y76" i="5"/>
  <c r="R76" i="5"/>
  <c r="Q76" i="5"/>
  <c r="BC75" i="5"/>
  <c r="BB75" i="5"/>
  <c r="AA75" i="5"/>
  <c r="Z75" i="5"/>
  <c r="Y75" i="5"/>
  <c r="R75" i="5"/>
  <c r="Q75" i="5"/>
  <c r="BC74" i="5"/>
  <c r="BB74" i="5"/>
  <c r="AA74" i="5"/>
  <c r="Z74" i="5"/>
  <c r="Y74" i="5"/>
  <c r="R74" i="5"/>
  <c r="Q74" i="5"/>
  <c r="BC73" i="5"/>
  <c r="BB73" i="5"/>
  <c r="AA73" i="5"/>
  <c r="Z73" i="5"/>
  <c r="Y73" i="5"/>
  <c r="R73" i="5"/>
  <c r="Q73" i="5"/>
  <c r="BC72" i="5"/>
  <c r="BB72" i="5"/>
  <c r="AA72" i="5"/>
  <c r="Z72" i="5"/>
  <c r="Y72" i="5"/>
  <c r="R72" i="5"/>
  <c r="Q72" i="5"/>
  <c r="BC71" i="5"/>
  <c r="BB71" i="5"/>
  <c r="AA71" i="5"/>
  <c r="Z71" i="5"/>
  <c r="Y71" i="5"/>
  <c r="R71" i="5"/>
  <c r="Q71" i="5"/>
  <c r="BC70" i="5"/>
  <c r="BB70" i="5"/>
  <c r="AA70" i="5"/>
  <c r="Z70" i="5"/>
  <c r="Y70" i="5"/>
  <c r="R70" i="5"/>
  <c r="Q70" i="5"/>
  <c r="BC69" i="5"/>
  <c r="BB69" i="5"/>
  <c r="AA69" i="5"/>
  <c r="Z69" i="5"/>
  <c r="Y69" i="5"/>
  <c r="R69" i="5"/>
  <c r="Q69" i="5"/>
  <c r="BC68" i="5"/>
  <c r="BB68" i="5"/>
  <c r="AA68" i="5"/>
  <c r="Z68" i="5"/>
  <c r="Y68" i="5"/>
  <c r="R68" i="5"/>
  <c r="Q68" i="5"/>
  <c r="BC67" i="5"/>
  <c r="BB67" i="5"/>
  <c r="AA67" i="5"/>
  <c r="Z67" i="5"/>
  <c r="Y67" i="5"/>
  <c r="R67" i="5"/>
  <c r="Q67" i="5"/>
  <c r="BC66" i="5"/>
  <c r="BB66" i="5"/>
  <c r="AA66" i="5"/>
  <c r="Z66" i="5"/>
  <c r="Y66" i="5"/>
  <c r="R66" i="5"/>
  <c r="Q66" i="5"/>
  <c r="BC65" i="5"/>
  <c r="BB65" i="5"/>
  <c r="AA65" i="5"/>
  <c r="Z65" i="5"/>
  <c r="Y65" i="5"/>
  <c r="R65" i="5"/>
  <c r="Q65" i="5"/>
  <c r="BC64" i="5"/>
  <c r="BB64" i="5"/>
  <c r="AA64" i="5"/>
  <c r="Z64" i="5"/>
  <c r="Y64" i="5"/>
  <c r="R64" i="5"/>
  <c r="Q64" i="5"/>
  <c r="BC63" i="5"/>
  <c r="BB63" i="5"/>
  <c r="AA63" i="5"/>
  <c r="Z63" i="5"/>
  <c r="Y63" i="5"/>
  <c r="R63" i="5"/>
  <c r="Q63" i="5"/>
  <c r="BC62" i="5"/>
  <c r="BB62" i="5"/>
  <c r="AA62" i="5"/>
  <c r="Z62" i="5"/>
  <c r="Y62" i="5"/>
  <c r="R62" i="5"/>
  <c r="Q62" i="5"/>
  <c r="BC61" i="5"/>
  <c r="BB61" i="5"/>
  <c r="AA61" i="5"/>
  <c r="Z61" i="5"/>
  <c r="Y61" i="5"/>
  <c r="R61" i="5"/>
  <c r="Q61" i="5"/>
  <c r="BC60" i="5"/>
  <c r="BB60" i="5"/>
  <c r="AA60" i="5"/>
  <c r="Z60" i="5"/>
  <c r="Y60" i="5"/>
  <c r="R60" i="5"/>
  <c r="Q60" i="5"/>
  <c r="BC59" i="5"/>
  <c r="BB59" i="5"/>
  <c r="AA59" i="5"/>
  <c r="Z59" i="5"/>
  <c r="Y59" i="5"/>
  <c r="R59" i="5"/>
  <c r="Q59" i="5"/>
  <c r="BC58" i="5"/>
  <c r="BB58" i="5"/>
  <c r="AA58" i="5"/>
  <c r="Z58" i="5"/>
  <c r="Y58" i="5"/>
  <c r="R58" i="5"/>
  <c r="Q58" i="5"/>
  <c r="BC57" i="5"/>
  <c r="BB57" i="5"/>
  <c r="AA57" i="5"/>
  <c r="Z57" i="5"/>
  <c r="Y57" i="5"/>
  <c r="R57" i="5"/>
  <c r="Q57" i="5"/>
  <c r="BC56" i="5"/>
  <c r="BB56" i="5"/>
  <c r="AA56" i="5"/>
  <c r="Z56" i="5"/>
  <c r="Y56" i="5"/>
  <c r="R56" i="5"/>
  <c r="Q56" i="5"/>
  <c r="BC55" i="5"/>
  <c r="BB55" i="5"/>
  <c r="AA55" i="5"/>
  <c r="Z55" i="5"/>
  <c r="Y55" i="5"/>
  <c r="R55" i="5"/>
  <c r="Q55" i="5"/>
  <c r="BC54" i="5"/>
  <c r="BB54" i="5"/>
  <c r="AA54" i="5"/>
  <c r="Z54" i="5"/>
  <c r="Y54" i="5"/>
  <c r="R54" i="5"/>
  <c r="Q54" i="5"/>
  <c r="BC53" i="5"/>
  <c r="BB53" i="5"/>
  <c r="AA53" i="5"/>
  <c r="Z53" i="5"/>
  <c r="Y53" i="5"/>
  <c r="R53" i="5"/>
  <c r="Q53" i="5"/>
  <c r="BC52" i="5"/>
  <c r="BB52" i="5"/>
  <c r="AA52" i="5"/>
  <c r="Z52" i="5"/>
  <c r="Y52" i="5"/>
  <c r="R52" i="5"/>
  <c r="Q52" i="5"/>
  <c r="BC32" i="5"/>
  <c r="BB32" i="5"/>
  <c r="X32" i="5" s="1"/>
  <c r="Z32" i="5"/>
  <c r="Y32" i="5"/>
  <c r="Q32" i="5"/>
  <c r="BC31" i="5"/>
  <c r="BB31" i="5"/>
  <c r="X31" i="5" s="1"/>
  <c r="Z31" i="5"/>
  <c r="Y31" i="5"/>
  <c r="Q31" i="5"/>
  <c r="BC30" i="5"/>
  <c r="BB30" i="5"/>
  <c r="X30" i="5" s="1"/>
  <c r="Z30" i="5"/>
  <c r="Y30" i="5"/>
  <c r="Q30" i="5"/>
  <c r="BC29" i="5"/>
  <c r="BB29" i="5"/>
  <c r="X29" i="5" s="1"/>
  <c r="Z29" i="5"/>
  <c r="Y29" i="5"/>
  <c r="Q29" i="5"/>
  <c r="BC28" i="5"/>
  <c r="BB28" i="5"/>
  <c r="X28" i="5" s="1"/>
  <c r="Z28" i="5"/>
  <c r="Y28" i="5"/>
  <c r="Q28" i="5"/>
  <c r="BC27" i="5"/>
  <c r="BB27" i="5"/>
  <c r="Z27" i="5"/>
  <c r="Y27" i="5"/>
  <c r="Q27" i="5"/>
  <c r="BC26" i="5"/>
  <c r="BB26" i="5"/>
  <c r="X26" i="5" s="1"/>
  <c r="Z26" i="5"/>
  <c r="Y26" i="5"/>
  <c r="Q26" i="5"/>
  <c r="BC25" i="5"/>
  <c r="BB25" i="5"/>
  <c r="X25" i="5" s="1"/>
  <c r="Z25" i="5"/>
  <c r="Y25" i="5"/>
  <c r="Q25" i="5"/>
  <c r="BC24" i="5"/>
  <c r="BB24" i="5"/>
  <c r="X24" i="5" s="1"/>
  <c r="Z24" i="5"/>
  <c r="Y24" i="5"/>
  <c r="Q24" i="5"/>
  <c r="BC23" i="5"/>
  <c r="BB23" i="5"/>
  <c r="X23" i="5" s="1"/>
  <c r="Z23" i="5"/>
  <c r="Y23" i="5"/>
  <c r="Q23" i="5"/>
  <c r="BC22" i="5"/>
  <c r="BB22" i="5"/>
  <c r="X22" i="5" s="1"/>
  <c r="Z22" i="5"/>
  <c r="Y22" i="5"/>
  <c r="Q22" i="5"/>
  <c r="BC21" i="5"/>
  <c r="BB21" i="5"/>
  <c r="X21" i="5" s="1"/>
  <c r="Z21" i="5"/>
  <c r="Y21" i="5"/>
  <c r="Q21" i="5"/>
  <c r="BC20" i="5"/>
  <c r="BB20" i="5"/>
  <c r="Z20" i="5"/>
  <c r="Y20" i="5"/>
  <c r="Q20" i="5"/>
  <c r="BC19" i="5"/>
  <c r="BB19" i="5"/>
  <c r="X19" i="5" s="1"/>
  <c r="Z19" i="5"/>
  <c r="Y19" i="5"/>
  <c r="Q19" i="5"/>
  <c r="BC18" i="5"/>
  <c r="BB18" i="5"/>
  <c r="X18" i="5" s="1"/>
  <c r="Z18" i="5"/>
  <c r="Y18" i="5"/>
  <c r="Q18" i="5"/>
  <c r="BC17" i="5"/>
  <c r="BB17" i="5"/>
  <c r="X17" i="5" s="1"/>
  <c r="Z17" i="5"/>
  <c r="Y17" i="5"/>
  <c r="Q17" i="5"/>
  <c r="BC16" i="5"/>
  <c r="BB16" i="5"/>
  <c r="X16" i="5" s="1"/>
  <c r="Z16" i="5"/>
  <c r="Y16" i="5"/>
  <c r="Q16" i="5"/>
  <c r="BC15" i="5"/>
  <c r="BB15" i="5"/>
  <c r="X15" i="5" s="1"/>
  <c r="Z15" i="5"/>
  <c r="Y15" i="5"/>
  <c r="Q15" i="5"/>
  <c r="BC14" i="5"/>
  <c r="BB14" i="5"/>
  <c r="W14" i="5" s="1"/>
  <c r="Z14" i="5"/>
  <c r="Y14" i="5"/>
  <c r="Q14" i="5"/>
  <c r="BC13" i="5"/>
  <c r="BB13" i="5"/>
  <c r="Q13" i="5"/>
  <c r="BC12" i="5"/>
  <c r="BB12" i="5"/>
  <c r="Q12" i="5"/>
  <c r="BC11" i="5"/>
  <c r="BB11" i="5"/>
  <c r="Q11" i="5"/>
  <c r="BC10" i="5"/>
  <c r="BB10" i="5"/>
  <c r="Q10" i="5"/>
  <c r="BC9" i="5"/>
  <c r="BB9" i="5"/>
  <c r="Q9" i="5"/>
  <c r="BC8" i="5"/>
  <c r="BB8" i="5"/>
  <c r="Q8" i="5"/>
  <c r="W230" i="5" l="1"/>
  <c r="T103" i="5"/>
  <c r="U81" i="5"/>
  <c r="U124" i="5"/>
  <c r="X103" i="5"/>
  <c r="X163" i="5"/>
  <c r="T230" i="5"/>
  <c r="T107" i="5"/>
  <c r="U108" i="5"/>
  <c r="U233" i="5"/>
  <c r="X90" i="5"/>
  <c r="X124" i="5"/>
  <c r="V124" i="5" s="1"/>
  <c r="W172" i="5"/>
  <c r="T216" i="5"/>
  <c r="W214" i="5"/>
  <c r="X182" i="5"/>
  <c r="U83" i="5"/>
  <c r="U236" i="5"/>
  <c r="X106" i="5"/>
  <c r="W164" i="5"/>
  <c r="W89" i="5"/>
  <c r="T232" i="5"/>
  <c r="X223" i="5"/>
  <c r="W129" i="5"/>
  <c r="W169" i="5"/>
  <c r="W209" i="5"/>
  <c r="X222" i="5"/>
  <c r="W85" i="5"/>
  <c r="X112" i="5"/>
  <c r="X120" i="5"/>
  <c r="T208" i="5"/>
  <c r="T77" i="5"/>
  <c r="W76" i="5"/>
  <c r="U91" i="5"/>
  <c r="T62" i="5"/>
  <c r="U89" i="5"/>
  <c r="S89" i="5" s="1"/>
  <c r="W122" i="5"/>
  <c r="W177" i="5"/>
  <c r="X199" i="5"/>
  <c r="W225" i="5"/>
  <c r="T131" i="5"/>
  <c r="W79" i="5"/>
  <c r="X167" i="5"/>
  <c r="W175" i="5"/>
  <c r="X54" i="5"/>
  <c r="X100" i="5"/>
  <c r="U102" i="5"/>
  <c r="U154" i="5"/>
  <c r="U52" i="5"/>
  <c r="W60" i="5"/>
  <c r="T64" i="5"/>
  <c r="W81" i="5"/>
  <c r="T93" i="5"/>
  <c r="U142" i="5"/>
  <c r="T203" i="5"/>
  <c r="T211" i="5"/>
  <c r="U59" i="5"/>
  <c r="X68" i="5"/>
  <c r="T92" i="5"/>
  <c r="U97" i="5"/>
  <c r="U105" i="5"/>
  <c r="W106" i="5"/>
  <c r="X108" i="5"/>
  <c r="U149" i="5"/>
  <c r="W153" i="5"/>
  <c r="U58" i="5"/>
  <c r="U75" i="5"/>
  <c r="U76" i="5"/>
  <c r="X148" i="5"/>
  <c r="W180" i="5"/>
  <c r="X198" i="5"/>
  <c r="T201" i="5"/>
  <c r="X206" i="5"/>
  <c r="X61" i="5"/>
  <c r="W131" i="5"/>
  <c r="W135" i="5"/>
  <c r="X139" i="5"/>
  <c r="U147" i="5"/>
  <c r="X151" i="5"/>
  <c r="T179" i="5"/>
  <c r="T182" i="5"/>
  <c r="T184" i="5"/>
  <c r="W185" i="5"/>
  <c r="T197" i="5"/>
  <c r="T213" i="5"/>
  <c r="W239" i="5"/>
  <c r="X188" i="5"/>
  <c r="X196" i="5"/>
  <c r="W66" i="5"/>
  <c r="V66" i="5" s="1"/>
  <c r="X70" i="5"/>
  <c r="T229" i="5"/>
  <c r="W238" i="5"/>
  <c r="W82" i="5"/>
  <c r="X84" i="5"/>
  <c r="T89" i="5"/>
  <c r="X153" i="5"/>
  <c r="U176" i="5"/>
  <c r="T209" i="5"/>
  <c r="W228" i="5"/>
  <c r="T237" i="5"/>
  <c r="T86" i="5"/>
  <c r="U92" i="5"/>
  <c r="T100" i="5"/>
  <c r="T120" i="5"/>
  <c r="W124" i="5"/>
  <c r="T133" i="5"/>
  <c r="T150" i="5"/>
  <c r="T160" i="5"/>
  <c r="T227" i="5"/>
  <c r="X63" i="5"/>
  <c r="W67" i="5"/>
  <c r="X101" i="5"/>
  <c r="T111" i="5"/>
  <c r="X137" i="5"/>
  <c r="X166" i="5"/>
  <c r="W174" i="5"/>
  <c r="T190" i="5"/>
  <c r="X209" i="5"/>
  <c r="U214" i="5"/>
  <c r="T94" i="5"/>
  <c r="W111" i="5"/>
  <c r="T115" i="5"/>
  <c r="T126" i="5"/>
  <c r="T129" i="5"/>
  <c r="U139" i="5"/>
  <c r="U145" i="5"/>
  <c r="X159" i="5"/>
  <c r="T173" i="5"/>
  <c r="X186" i="5"/>
  <c r="X190" i="5"/>
  <c r="T221" i="5"/>
  <c r="W222" i="5"/>
  <c r="V222" i="5" s="1"/>
  <c r="W223" i="5"/>
  <c r="V223" i="5" s="1"/>
  <c r="X65" i="5"/>
  <c r="T68" i="5"/>
  <c r="T73" i="5"/>
  <c r="X82" i="5"/>
  <c r="U84" i="5"/>
  <c r="X93" i="5"/>
  <c r="T123" i="5"/>
  <c r="X140" i="5"/>
  <c r="U157" i="5"/>
  <c r="X158" i="5"/>
  <c r="U163" i="5"/>
  <c r="X164" i="5"/>
  <c r="T167" i="5"/>
  <c r="U193" i="5"/>
  <c r="W198" i="5"/>
  <c r="X220" i="5"/>
  <c r="X92" i="5"/>
  <c r="X122" i="5"/>
  <c r="W139" i="5"/>
  <c r="W182" i="5"/>
  <c r="U184" i="5"/>
  <c r="X201" i="5"/>
  <c r="U204" i="5"/>
  <c r="U219" i="5"/>
  <c r="X53" i="5"/>
  <c r="X64" i="5"/>
  <c r="W68" i="5"/>
  <c r="W72" i="5"/>
  <c r="T75" i="5"/>
  <c r="X76" i="5"/>
  <c r="T79" i="5"/>
  <c r="T84" i="5"/>
  <c r="T85" i="5"/>
  <c r="T99" i="5"/>
  <c r="T102" i="5"/>
  <c r="T108" i="5"/>
  <c r="S108" i="5" s="1"/>
  <c r="X114" i="5"/>
  <c r="V114" i="5" s="1"/>
  <c r="W133" i="5"/>
  <c r="W144" i="5"/>
  <c r="T147" i="5"/>
  <c r="W148" i="5"/>
  <c r="W156" i="5"/>
  <c r="V156" i="5" s="1"/>
  <c r="W158" i="5"/>
  <c r="X160" i="5"/>
  <c r="U171" i="5"/>
  <c r="X172" i="5"/>
  <c r="V172" i="5" s="1"/>
  <c r="T183" i="5"/>
  <c r="T185" i="5"/>
  <c r="W191" i="5"/>
  <c r="T194" i="5"/>
  <c r="T205" i="5"/>
  <c r="T225" i="5"/>
  <c r="X236" i="5"/>
  <c r="X52" i="5"/>
  <c r="W62" i="5"/>
  <c r="X77" i="5"/>
  <c r="T81" i="5"/>
  <c r="S81" i="5" s="1"/>
  <c r="X98" i="5"/>
  <c r="W100" i="5"/>
  <c r="X129" i="5"/>
  <c r="T146" i="5"/>
  <c r="T151" i="5"/>
  <c r="T154" i="5"/>
  <c r="T162" i="5"/>
  <c r="U166" i="5"/>
  <c r="X170" i="5"/>
  <c r="T177" i="5"/>
  <c r="X180" i="5"/>
  <c r="U182" i="5"/>
  <c r="T189" i="5"/>
  <c r="W190" i="5"/>
  <c r="X204" i="5"/>
  <c r="V204" i="5" s="1"/>
  <c r="U217" i="5"/>
  <c r="U220" i="5"/>
  <c r="X225" i="5"/>
  <c r="X228" i="5"/>
  <c r="U230" i="5"/>
  <c r="S230" i="5" s="1"/>
  <c r="X231" i="5"/>
  <c r="U235" i="5"/>
  <c r="T238" i="5"/>
  <c r="T239" i="5"/>
  <c r="W97" i="5"/>
  <c r="T104" i="5"/>
  <c r="X127" i="5"/>
  <c r="V127" i="5" s="1"/>
  <c r="T134" i="5"/>
  <c r="X177" i="5"/>
  <c r="X69" i="5"/>
  <c r="X87" i="5"/>
  <c r="W90" i="5"/>
  <c r="X95" i="5"/>
  <c r="X111" i="5"/>
  <c r="U119" i="5"/>
  <c r="X138" i="5"/>
  <c r="X161" i="5"/>
  <c r="X174" i="5"/>
  <c r="X175" i="5"/>
  <c r="X212" i="5"/>
  <c r="V212" i="5" s="1"/>
  <c r="W220" i="5"/>
  <c r="X238" i="5"/>
  <c r="X239" i="5"/>
  <c r="X14" i="5"/>
  <c r="V14" i="5" s="1"/>
  <c r="T22" i="5"/>
  <c r="W58" i="5"/>
  <c r="U86" i="5"/>
  <c r="W92" i="5"/>
  <c r="W93" i="5"/>
  <c r="U94" i="5"/>
  <c r="S94" i="5" s="1"/>
  <c r="U100" i="5"/>
  <c r="T110" i="5"/>
  <c r="T118" i="5"/>
  <c r="T124" i="5"/>
  <c r="S124" i="5" s="1"/>
  <c r="U127" i="5"/>
  <c r="U131" i="5"/>
  <c r="S131" i="5" s="1"/>
  <c r="T157" i="5"/>
  <c r="U195" i="5"/>
  <c r="W196" i="5"/>
  <c r="U211" i="5"/>
  <c r="T214" i="5"/>
  <c r="T169" i="5"/>
  <c r="X185" i="5"/>
  <c r="X194" i="5"/>
  <c r="T198" i="5"/>
  <c r="T200" i="5"/>
  <c r="W201" i="5"/>
  <c r="U203" i="5"/>
  <c r="S203" i="5" s="1"/>
  <c r="U227" i="5"/>
  <c r="U241" i="5"/>
  <c r="W55" i="5"/>
  <c r="X66" i="5"/>
  <c r="X116" i="5"/>
  <c r="W127" i="5"/>
  <c r="X135" i="5"/>
  <c r="T140" i="5"/>
  <c r="T142" i="5"/>
  <c r="X146" i="5"/>
  <c r="W207" i="5"/>
  <c r="V207" i="5" s="1"/>
  <c r="X215" i="5"/>
  <c r="X230" i="5"/>
  <c r="V230" i="5" s="1"/>
  <c r="U30" i="5"/>
  <c r="W30" i="5"/>
  <c r="V30" i="5" s="1"/>
  <c r="T27" i="5"/>
  <c r="W22" i="5"/>
  <c r="V22" i="5" s="1"/>
  <c r="W17" i="5"/>
  <c r="V17" i="5" s="1"/>
  <c r="W53" i="5"/>
  <c r="U62" i="5"/>
  <c r="U64" i="5"/>
  <c r="U66" i="5"/>
  <c r="U68" i="5"/>
  <c r="U72" i="5"/>
  <c r="W84" i="5"/>
  <c r="T87" i="5"/>
  <c r="W95" i="5"/>
  <c r="T97" i="5"/>
  <c r="W108" i="5"/>
  <c r="V108" i="5" s="1"/>
  <c r="X109" i="5"/>
  <c r="U110" i="5"/>
  <c r="T112" i="5"/>
  <c r="W114" i="5"/>
  <c r="T119" i="5"/>
  <c r="X131" i="5"/>
  <c r="U133" i="5"/>
  <c r="T135" i="5"/>
  <c r="W142" i="5"/>
  <c r="U144" i="5"/>
  <c r="T148" i="5"/>
  <c r="U160" i="5"/>
  <c r="W166" i="5"/>
  <c r="X169" i="5"/>
  <c r="T171" i="5"/>
  <c r="T174" i="5"/>
  <c r="T186" i="5"/>
  <c r="W188" i="5"/>
  <c r="V188" i="5" s="1"/>
  <c r="T193" i="5"/>
  <c r="U206" i="5"/>
  <c r="U209" i="5"/>
  <c r="X214" i="5"/>
  <c r="V214" i="5" s="1"/>
  <c r="W217" i="5"/>
  <c r="T219" i="5"/>
  <c r="T222" i="5"/>
  <c r="T233" i="5"/>
  <c r="W241" i="5"/>
  <c r="W64" i="5"/>
  <c r="X78" i="5"/>
  <c r="X85" i="5"/>
  <c r="V85" i="5" s="1"/>
  <c r="T91" i="5"/>
  <c r="U116" i="5"/>
  <c r="U137" i="5"/>
  <c r="X142" i="5"/>
  <c r="U190" i="5"/>
  <c r="X217" i="5"/>
  <c r="X241" i="5"/>
  <c r="U31" i="5"/>
  <c r="T32" i="5"/>
  <c r="T70" i="5"/>
  <c r="W87" i="5"/>
  <c r="W98" i="5"/>
  <c r="W116" i="5"/>
  <c r="X117" i="5"/>
  <c r="W119" i="5"/>
  <c r="T121" i="5"/>
  <c r="W137" i="5"/>
  <c r="U140" i="5"/>
  <c r="T149" i="5"/>
  <c r="X162" i="5"/>
  <c r="U174" i="5"/>
  <c r="U177" i="5"/>
  <c r="W193" i="5"/>
  <c r="T195" i="5"/>
  <c r="W199" i="5"/>
  <c r="W206" i="5"/>
  <c r="U212" i="5"/>
  <c r="U222" i="5"/>
  <c r="U225" i="5"/>
  <c r="W233" i="5"/>
  <c r="T235" i="5"/>
  <c r="T26" i="5"/>
  <c r="W31" i="5"/>
  <c r="V31" i="5" s="1"/>
  <c r="U32" i="5"/>
  <c r="S32" i="5" s="1"/>
  <c r="X56" i="5"/>
  <c r="U70" i="5"/>
  <c r="T83" i="5"/>
  <c r="U99" i="5"/>
  <c r="U103" i="5"/>
  <c r="S103" i="5" s="1"/>
  <c r="X119" i="5"/>
  <c r="U121" i="5"/>
  <c r="T138" i="5"/>
  <c r="T139" i="5"/>
  <c r="W151" i="5"/>
  <c r="T175" i="5"/>
  <c r="X191" i="5"/>
  <c r="X193" i="5"/>
  <c r="U198" i="5"/>
  <c r="U201" i="5"/>
  <c r="X207" i="5"/>
  <c r="X233" i="5"/>
  <c r="W236" i="5"/>
  <c r="S184" i="5"/>
  <c r="T31" i="5"/>
  <c r="T23" i="5"/>
  <c r="U14" i="5"/>
  <c r="W19" i="5"/>
  <c r="V19" i="5" s="1"/>
  <c r="U20" i="5"/>
  <c r="U23" i="5"/>
  <c r="W26" i="5"/>
  <c r="V26" i="5" s="1"/>
  <c r="T29" i="5"/>
  <c r="W32" i="5"/>
  <c r="V32" i="5" s="1"/>
  <c r="X60" i="5"/>
  <c r="T78" i="5"/>
  <c r="S78" i="5" s="1"/>
  <c r="X79" i="5"/>
  <c r="W212" i="5"/>
  <c r="W215" i="5"/>
  <c r="U228" i="5"/>
  <c r="U238" i="5"/>
  <c r="S238" i="5" s="1"/>
  <c r="X144" i="5"/>
  <c r="U169" i="5"/>
  <c r="T116" i="5"/>
  <c r="T52" i="5"/>
  <c r="U53" i="5"/>
  <c r="U55" i="5"/>
  <c r="T58" i="5"/>
  <c r="U60" i="5"/>
  <c r="T61" i="5"/>
  <c r="U63" i="5"/>
  <c r="T66" i="5"/>
  <c r="T95" i="5"/>
  <c r="W103" i="5"/>
  <c r="V103" i="5" s="1"/>
  <c r="U111" i="5"/>
  <c r="U185" i="5"/>
  <c r="T206" i="5"/>
  <c r="T215" i="5"/>
  <c r="T217" i="5"/>
  <c r="W231" i="5"/>
  <c r="T241" i="5"/>
  <c r="U79" i="5"/>
  <c r="U87" i="5"/>
  <c r="U95" i="5"/>
  <c r="X105" i="5"/>
  <c r="W105" i="5"/>
  <c r="X118" i="5"/>
  <c r="W118" i="5"/>
  <c r="X126" i="5"/>
  <c r="W126" i="5"/>
  <c r="X181" i="5"/>
  <c r="W181" i="5"/>
  <c r="U181" i="5"/>
  <c r="T181" i="5"/>
  <c r="W12" i="5"/>
  <c r="U12" i="5"/>
  <c r="T12" i="5"/>
  <c r="X12" i="5"/>
  <c r="X58" i="5"/>
  <c r="W59" i="5"/>
  <c r="U73" i="5"/>
  <c r="X80" i="5"/>
  <c r="W80" i="5"/>
  <c r="U80" i="5"/>
  <c r="X88" i="5"/>
  <c r="W88" i="5"/>
  <c r="U88" i="5"/>
  <c r="X96" i="5"/>
  <c r="W96" i="5"/>
  <c r="U96" i="5"/>
  <c r="X136" i="5"/>
  <c r="W136" i="5"/>
  <c r="U136" i="5"/>
  <c r="T136" i="5"/>
  <c r="X155" i="5"/>
  <c r="W155" i="5"/>
  <c r="U155" i="5"/>
  <c r="X168" i="5"/>
  <c r="W168" i="5"/>
  <c r="U168" i="5"/>
  <c r="T168" i="5"/>
  <c r="T57" i="5"/>
  <c r="T54" i="5"/>
  <c r="U57" i="5"/>
  <c r="U71" i="5"/>
  <c r="U17" i="5"/>
  <c r="U26" i="5"/>
  <c r="W52" i="5"/>
  <c r="U54" i="5"/>
  <c r="X55" i="5"/>
  <c r="T59" i="5"/>
  <c r="U61" i="5"/>
  <c r="T63" i="5"/>
  <c r="W69" i="5"/>
  <c r="U69" i="5"/>
  <c r="W70" i="5"/>
  <c r="T71" i="5"/>
  <c r="U74" i="5"/>
  <c r="T74" i="5"/>
  <c r="W77" i="5"/>
  <c r="U77" i="5"/>
  <c r="S77" i="5" s="1"/>
  <c r="W78" i="5"/>
  <c r="W101" i="5"/>
  <c r="T105" i="5"/>
  <c r="U106" i="5"/>
  <c r="T106" i="5"/>
  <c r="X107" i="5"/>
  <c r="W107" i="5"/>
  <c r="U107" i="5"/>
  <c r="S107" i="5" s="1"/>
  <c r="T117" i="5"/>
  <c r="T125" i="5"/>
  <c r="X128" i="5"/>
  <c r="W128" i="5"/>
  <c r="U128" i="5"/>
  <c r="U143" i="5"/>
  <c r="X143" i="5"/>
  <c r="W143" i="5"/>
  <c r="T143" i="5"/>
  <c r="U180" i="5"/>
  <c r="T180" i="5"/>
  <c r="T191" i="5"/>
  <c r="W57" i="5"/>
  <c r="W130" i="5"/>
  <c r="X130" i="5"/>
  <c r="U130" i="5"/>
  <c r="T130" i="5"/>
  <c r="W234" i="5"/>
  <c r="T10" i="5"/>
  <c r="W10" i="5"/>
  <c r="X10" i="5"/>
  <c r="U10" i="5"/>
  <c r="T65" i="5"/>
  <c r="X113" i="5"/>
  <c r="W113" i="5"/>
  <c r="X125" i="5"/>
  <c r="X13" i="5"/>
  <c r="W13" i="5"/>
  <c r="U13" i="5"/>
  <c r="T13" i="5"/>
  <c r="T16" i="5"/>
  <c r="U24" i="5"/>
  <c r="T25" i="5"/>
  <c r="U29" i="5"/>
  <c r="T30" i="5"/>
  <c r="T53" i="5"/>
  <c r="W54" i="5"/>
  <c r="U56" i="5"/>
  <c r="X57" i="5"/>
  <c r="U65" i="5"/>
  <c r="T67" i="5"/>
  <c r="T69" i="5"/>
  <c r="W71" i="5"/>
  <c r="X72" i="5"/>
  <c r="X73" i="5"/>
  <c r="X81" i="5"/>
  <c r="X89" i="5"/>
  <c r="X97" i="5"/>
  <c r="T101" i="5"/>
  <c r="X102" i="5"/>
  <c r="W102" i="5"/>
  <c r="U118" i="5"/>
  <c r="U126" i="5"/>
  <c r="X8" i="5"/>
  <c r="W8" i="5"/>
  <c r="U8" i="5"/>
  <c r="T8" i="5"/>
  <c r="U15" i="5"/>
  <c r="U16" i="5"/>
  <c r="T20" i="5"/>
  <c r="W24" i="5"/>
  <c r="V24" i="5" s="1"/>
  <c r="W29" i="5"/>
  <c r="V29" i="5" s="1"/>
  <c r="X59" i="5"/>
  <c r="W61" i="5"/>
  <c r="W63" i="5"/>
  <c r="U67" i="5"/>
  <c r="X71" i="5"/>
  <c r="W74" i="5"/>
  <c r="X75" i="5"/>
  <c r="W75" i="5"/>
  <c r="T80" i="5"/>
  <c r="T88" i="5"/>
  <c r="T96" i="5"/>
  <c r="W109" i="5"/>
  <c r="V109" i="5" s="1"/>
  <c r="T113" i="5"/>
  <c r="U114" i="5"/>
  <c r="T114" i="5"/>
  <c r="X115" i="5"/>
  <c r="W115" i="5"/>
  <c r="U115" i="5"/>
  <c r="U122" i="5"/>
  <c r="T122" i="5"/>
  <c r="X123" i="5"/>
  <c r="W123" i="5"/>
  <c r="U123" i="5"/>
  <c r="X147" i="5"/>
  <c r="W147" i="5"/>
  <c r="T155" i="5"/>
  <c r="T158" i="5"/>
  <c r="U158" i="5"/>
  <c r="S168" i="5"/>
  <c r="T56" i="5"/>
  <c r="W73" i="5"/>
  <c r="U11" i="5"/>
  <c r="T11" i="5"/>
  <c r="W11" i="5"/>
  <c r="X11" i="5"/>
  <c r="W15" i="5"/>
  <c r="V15" i="5" s="1"/>
  <c r="T19" i="5"/>
  <c r="T55" i="5"/>
  <c r="W56" i="5"/>
  <c r="T60" i="5"/>
  <c r="X62" i="5"/>
  <c r="W65" i="5"/>
  <c r="T72" i="5"/>
  <c r="X74" i="5"/>
  <c r="U82" i="5"/>
  <c r="T82" i="5"/>
  <c r="X86" i="5"/>
  <c r="W86" i="5"/>
  <c r="U90" i="5"/>
  <c r="T90" i="5"/>
  <c r="X94" i="5"/>
  <c r="W94" i="5"/>
  <c r="U98" i="5"/>
  <c r="T98" i="5"/>
  <c r="X104" i="5"/>
  <c r="U113" i="5"/>
  <c r="T128" i="5"/>
  <c r="X165" i="5"/>
  <c r="W165" i="5"/>
  <c r="U165" i="5"/>
  <c r="T165" i="5"/>
  <c r="X192" i="5"/>
  <c r="W192" i="5"/>
  <c r="U192" i="5"/>
  <c r="T192" i="5"/>
  <c r="X9" i="5"/>
  <c r="U9" i="5"/>
  <c r="T9" i="5"/>
  <c r="W9" i="5"/>
  <c r="U19" i="5"/>
  <c r="X67" i="5"/>
  <c r="T76" i="5"/>
  <c r="X83" i="5"/>
  <c r="W83" i="5"/>
  <c r="X91" i="5"/>
  <c r="W91" i="5"/>
  <c r="X99" i="5"/>
  <c r="W99" i="5"/>
  <c r="T109" i="5"/>
  <c r="X110" i="5"/>
  <c r="W110" i="5"/>
  <c r="W117" i="5"/>
  <c r="W125" i="5"/>
  <c r="X145" i="5"/>
  <c r="W145" i="5"/>
  <c r="X152" i="5"/>
  <c r="W152" i="5"/>
  <c r="U152" i="5"/>
  <c r="T152" i="5"/>
  <c r="U161" i="5"/>
  <c r="T161" i="5"/>
  <c r="W121" i="5"/>
  <c r="U132" i="5"/>
  <c r="U138" i="5"/>
  <c r="W140" i="5"/>
  <c r="V140" i="5" s="1"/>
  <c r="X141" i="5"/>
  <c r="W141" i="5"/>
  <c r="U179" i="5"/>
  <c r="X187" i="5"/>
  <c r="W187" i="5"/>
  <c r="U104" i="5"/>
  <c r="U112" i="5"/>
  <c r="U120" i="5"/>
  <c r="S120" i="5" s="1"/>
  <c r="X121" i="5"/>
  <c r="T132" i="5"/>
  <c r="U134" i="5"/>
  <c r="T137" i="5"/>
  <c r="W146" i="5"/>
  <c r="U148" i="5"/>
  <c r="U150" i="5"/>
  <c r="U153" i="5"/>
  <c r="T153" i="5"/>
  <c r="U156" i="5"/>
  <c r="T156" i="5"/>
  <c r="W159" i="5"/>
  <c r="V159" i="5" s="1"/>
  <c r="U159" i="5"/>
  <c r="W160" i="5"/>
  <c r="V160" i="5" s="1"/>
  <c r="T166" i="5"/>
  <c r="X176" i="5"/>
  <c r="W176" i="5"/>
  <c r="X200" i="5"/>
  <c r="W200" i="5"/>
  <c r="U200" i="5"/>
  <c r="X208" i="5"/>
  <c r="W208" i="5"/>
  <c r="U208" i="5"/>
  <c r="X216" i="5"/>
  <c r="W216" i="5"/>
  <c r="U216" i="5"/>
  <c r="X224" i="5"/>
  <c r="W224" i="5"/>
  <c r="U224" i="5"/>
  <c r="S224" i="5" s="1"/>
  <c r="X232" i="5"/>
  <c r="W232" i="5"/>
  <c r="U232" i="5"/>
  <c r="X240" i="5"/>
  <c r="W240" i="5"/>
  <c r="U240" i="5"/>
  <c r="U85" i="5"/>
  <c r="U93" i="5"/>
  <c r="U101" i="5"/>
  <c r="U109" i="5"/>
  <c r="U117" i="5"/>
  <c r="U125" i="5"/>
  <c r="T141" i="5"/>
  <c r="W161" i="5"/>
  <c r="U170" i="5"/>
  <c r="T170" i="5"/>
  <c r="X171" i="5"/>
  <c r="W171" i="5"/>
  <c r="W183" i="5"/>
  <c r="V183" i="5" s="1"/>
  <c r="T187" i="5"/>
  <c r="U188" i="5"/>
  <c r="T188" i="5"/>
  <c r="X189" i="5"/>
  <c r="W189" i="5"/>
  <c r="U189" i="5"/>
  <c r="T199" i="5"/>
  <c r="X202" i="5"/>
  <c r="T207" i="5"/>
  <c r="X210" i="5"/>
  <c r="X218" i="5"/>
  <c r="T223" i="5"/>
  <c r="X226" i="5"/>
  <c r="T231" i="5"/>
  <c r="X234" i="5"/>
  <c r="W104" i="5"/>
  <c r="W112" i="5"/>
  <c r="W120" i="5"/>
  <c r="T127" i="5"/>
  <c r="W132" i="5"/>
  <c r="W134" i="5"/>
  <c r="U135" i="5"/>
  <c r="U141" i="5"/>
  <c r="W150" i="5"/>
  <c r="U151" i="5"/>
  <c r="X154" i="5"/>
  <c r="W154" i="5"/>
  <c r="W163" i="5"/>
  <c r="V163" i="5" s="1"/>
  <c r="W167" i="5"/>
  <c r="U167" i="5"/>
  <c r="X178" i="5"/>
  <c r="U187" i="5"/>
  <c r="X195" i="5"/>
  <c r="W195" i="5"/>
  <c r="X203" i="5"/>
  <c r="W203" i="5"/>
  <c r="X211" i="5"/>
  <c r="W211" i="5"/>
  <c r="X219" i="5"/>
  <c r="W219" i="5"/>
  <c r="X227" i="5"/>
  <c r="W227" i="5"/>
  <c r="X235" i="5"/>
  <c r="W235" i="5"/>
  <c r="U129" i="5"/>
  <c r="X132" i="5"/>
  <c r="X133" i="5"/>
  <c r="V133" i="5" s="1"/>
  <c r="X134" i="5"/>
  <c r="T144" i="5"/>
  <c r="U146" i="5"/>
  <c r="X149" i="5"/>
  <c r="W149" i="5"/>
  <c r="X150" i="5"/>
  <c r="X157" i="5"/>
  <c r="W157" i="5"/>
  <c r="T159" i="5"/>
  <c r="U162" i="5"/>
  <c r="T163" i="5"/>
  <c r="S163" i="5" s="1"/>
  <c r="U172" i="5"/>
  <c r="T172" i="5"/>
  <c r="X173" i="5"/>
  <c r="W173" i="5"/>
  <c r="U173" i="5"/>
  <c r="T176" i="5"/>
  <c r="X184" i="5"/>
  <c r="W184" i="5"/>
  <c r="V196" i="5"/>
  <c r="S232" i="5"/>
  <c r="W138" i="5"/>
  <c r="T145" i="5"/>
  <c r="S145" i="5" s="1"/>
  <c r="U164" i="5"/>
  <c r="T164" i="5"/>
  <c r="U178" i="5"/>
  <c r="T178" i="5"/>
  <c r="X179" i="5"/>
  <c r="W179" i="5"/>
  <c r="U196" i="5"/>
  <c r="T196" i="5"/>
  <c r="X197" i="5"/>
  <c r="W197" i="5"/>
  <c r="U197" i="5"/>
  <c r="T202" i="5"/>
  <c r="X205" i="5"/>
  <c r="U210" i="5"/>
  <c r="T210" i="5"/>
  <c r="X213" i="5"/>
  <c r="U218" i="5"/>
  <c r="T218" i="5"/>
  <c r="X221" i="5"/>
  <c r="T226" i="5"/>
  <c r="X229" i="5"/>
  <c r="U234" i="5"/>
  <c r="T234" i="5"/>
  <c r="X237" i="5"/>
  <c r="T240" i="5"/>
  <c r="U205" i="5"/>
  <c r="U213" i="5"/>
  <c r="U221" i="5"/>
  <c r="U229" i="5"/>
  <c r="U237" i="5"/>
  <c r="U186" i="5"/>
  <c r="U194" i="5"/>
  <c r="U202" i="5"/>
  <c r="U226" i="5"/>
  <c r="U175" i="5"/>
  <c r="S175" i="5" s="1"/>
  <c r="U183" i="5"/>
  <c r="U191" i="5"/>
  <c r="U199" i="5"/>
  <c r="T204" i="5"/>
  <c r="W205" i="5"/>
  <c r="U207" i="5"/>
  <c r="T212" i="5"/>
  <c r="S212" i="5" s="1"/>
  <c r="W213" i="5"/>
  <c r="U215" i="5"/>
  <c r="T220" i="5"/>
  <c r="W221" i="5"/>
  <c r="U223" i="5"/>
  <c r="T228" i="5"/>
  <c r="W229" i="5"/>
  <c r="U231" i="5"/>
  <c r="T236" i="5"/>
  <c r="W237" i="5"/>
  <c r="U239" i="5"/>
  <c r="W162" i="5"/>
  <c r="W170" i="5"/>
  <c r="W178" i="5"/>
  <c r="W186" i="5"/>
  <c r="V186" i="5" s="1"/>
  <c r="W194" i="5"/>
  <c r="V199" i="5"/>
  <c r="W202" i="5"/>
  <c r="S206" i="5"/>
  <c r="W210" i="5"/>
  <c r="W218" i="5"/>
  <c r="W226" i="5"/>
  <c r="T14" i="5"/>
  <c r="W20" i="5"/>
  <c r="U22" i="5"/>
  <c r="W27" i="5"/>
  <c r="X20" i="5"/>
  <c r="X27" i="5"/>
  <c r="U21" i="5"/>
  <c r="U28" i="5"/>
  <c r="T15" i="5"/>
  <c r="W16" i="5"/>
  <c r="V16" i="5" s="1"/>
  <c r="U18" i="5"/>
  <c r="W23" i="5"/>
  <c r="V23" i="5" s="1"/>
  <c r="U25" i="5"/>
  <c r="T21" i="5"/>
  <c r="T18" i="5"/>
  <c r="W21" i="5"/>
  <c r="V21" i="5" s="1"/>
  <c r="W28" i="5"/>
  <c r="V28" i="5" s="1"/>
  <c r="T28" i="5"/>
  <c r="T17" i="5"/>
  <c r="W18" i="5"/>
  <c r="V18" i="5" s="1"/>
  <c r="T24" i="5"/>
  <c r="W25" i="5"/>
  <c r="V25" i="5" s="1"/>
  <c r="U27" i="5"/>
  <c r="S63" i="5" l="1"/>
  <c r="S214" i="5"/>
  <c r="S219" i="5"/>
  <c r="S16" i="5"/>
  <c r="V178" i="5"/>
  <c r="S58" i="5"/>
  <c r="S233" i="5"/>
  <c r="V129" i="5"/>
  <c r="V182" i="5"/>
  <c r="S201" i="5"/>
  <c r="V225" i="5"/>
  <c r="S102" i="5"/>
  <c r="S96" i="5"/>
  <c r="S137" i="5"/>
  <c r="V97" i="5"/>
  <c r="S162" i="5"/>
  <c r="S220" i="5"/>
  <c r="S208" i="5"/>
  <c r="V158" i="5"/>
  <c r="S215" i="5"/>
  <c r="V71" i="5"/>
  <c r="V151" i="5"/>
  <c r="S195" i="5"/>
  <c r="V142" i="5"/>
  <c r="V169" i="5"/>
  <c r="S68" i="5"/>
  <c r="S100" i="5"/>
  <c r="V63" i="5"/>
  <c r="S87" i="5"/>
  <c r="S154" i="5"/>
  <c r="V68" i="5"/>
  <c r="V198" i="5"/>
  <c r="S149" i="5"/>
  <c r="S240" i="5"/>
  <c r="V134" i="5"/>
  <c r="V61" i="5"/>
  <c r="V55" i="5"/>
  <c r="S171" i="5"/>
  <c r="S62" i="5"/>
  <c r="S198" i="5"/>
  <c r="V60" i="5"/>
  <c r="S209" i="5"/>
  <c r="S182" i="5"/>
  <c r="V226" i="5"/>
  <c r="V81" i="5"/>
  <c r="V206" i="5"/>
  <c r="V111" i="5"/>
  <c r="S177" i="5"/>
  <c r="S19" i="5"/>
  <c r="S222" i="5"/>
  <c r="S176" i="5"/>
  <c r="V65" i="5"/>
  <c r="S115" i="5"/>
  <c r="S91" i="5"/>
  <c r="S133" i="5"/>
  <c r="S157" i="5"/>
  <c r="V76" i="5"/>
  <c r="V93" i="5"/>
  <c r="S75" i="5"/>
  <c r="S216" i="5"/>
  <c r="V161" i="5"/>
  <c r="V98" i="5"/>
  <c r="V90" i="5"/>
  <c r="V194" i="5"/>
  <c r="S140" i="5"/>
  <c r="V209" i="5"/>
  <c r="S113" i="5"/>
  <c r="S146" i="5"/>
  <c r="S150" i="5"/>
  <c r="S119" i="5"/>
  <c r="V201" i="5"/>
  <c r="S111" i="5"/>
  <c r="V70" i="5"/>
  <c r="V79" i="5"/>
  <c r="V220" i="5"/>
  <c r="S186" i="5"/>
  <c r="S179" i="5"/>
  <c r="S192" i="5"/>
  <c r="S185" i="5"/>
  <c r="V236" i="5"/>
  <c r="V72" i="5"/>
  <c r="S225" i="5"/>
  <c r="V175" i="5"/>
  <c r="V164" i="5"/>
  <c r="V106" i="5"/>
  <c r="V215" i="5"/>
  <c r="S141" i="5"/>
  <c r="S227" i="5"/>
  <c r="S109" i="5"/>
  <c r="V167" i="5"/>
  <c r="V153" i="5"/>
  <c r="V170" i="5"/>
  <c r="S22" i="5"/>
  <c r="S199" i="5"/>
  <c r="S101" i="5"/>
  <c r="S55" i="5"/>
  <c r="V54" i="5"/>
  <c r="V89" i="5"/>
  <c r="S125" i="5"/>
  <c r="V139" i="5"/>
  <c r="S236" i="5"/>
  <c r="S229" i="5"/>
  <c r="S231" i="5"/>
  <c r="S173" i="5"/>
  <c r="V120" i="5"/>
  <c r="V125" i="5"/>
  <c r="S118" i="5"/>
  <c r="V101" i="5"/>
  <c r="S59" i="5"/>
  <c r="S83" i="5"/>
  <c r="S211" i="5"/>
  <c r="S228" i="5"/>
  <c r="S205" i="5"/>
  <c r="V117" i="5"/>
  <c r="V67" i="5"/>
  <c r="V59" i="5"/>
  <c r="V78" i="5"/>
  <c r="S52" i="5"/>
  <c r="S172" i="5"/>
  <c r="V123" i="5"/>
  <c r="S74" i="5"/>
  <c r="S136" i="5"/>
  <c r="V74" i="5"/>
  <c r="S116" i="5"/>
  <c r="S110" i="5"/>
  <c r="S213" i="5"/>
  <c r="V162" i="5"/>
  <c r="S223" i="5"/>
  <c r="S144" i="5"/>
  <c r="S72" i="5"/>
  <c r="S105" i="5"/>
  <c r="S93" i="5"/>
  <c r="S88" i="5"/>
  <c r="V62" i="5"/>
  <c r="V113" i="5"/>
  <c r="V69" i="5"/>
  <c r="S235" i="5"/>
  <c r="S60" i="5"/>
  <c r="V57" i="5"/>
  <c r="V105" i="5"/>
  <c r="S129" i="5"/>
  <c r="V112" i="5"/>
  <c r="S95" i="5"/>
  <c r="V239" i="5"/>
  <c r="S147" i="5"/>
  <c r="S142" i="5"/>
  <c r="V177" i="5"/>
  <c r="V99" i="5"/>
  <c r="V119" i="5"/>
  <c r="S191" i="5"/>
  <c r="V180" i="5"/>
  <c r="S160" i="5"/>
  <c r="V238" i="5"/>
  <c r="V135" i="5"/>
  <c r="V100" i="5"/>
  <c r="V82" i="5"/>
  <c r="V190" i="5"/>
  <c r="S15" i="5"/>
  <c r="V189" i="5"/>
  <c r="V240" i="5"/>
  <c r="V141" i="5"/>
  <c r="S161" i="5"/>
  <c r="S82" i="5"/>
  <c r="S106" i="5"/>
  <c r="S54" i="5"/>
  <c r="V126" i="5"/>
  <c r="V150" i="5"/>
  <c r="S135" i="5"/>
  <c r="S123" i="5"/>
  <c r="S174" i="5"/>
  <c r="S193" i="5"/>
  <c r="V84" i="5"/>
  <c r="S86" i="5"/>
  <c r="S217" i="5"/>
  <c r="S99" i="5"/>
  <c r="V122" i="5"/>
  <c r="V165" i="5"/>
  <c r="V174" i="5"/>
  <c r="V148" i="5"/>
  <c r="V92" i="5"/>
  <c r="V213" i="5"/>
  <c r="S53" i="5"/>
  <c r="V202" i="5"/>
  <c r="S204" i="5"/>
  <c r="S218" i="5"/>
  <c r="S130" i="5"/>
  <c r="S122" i="5"/>
  <c r="S24" i="5"/>
  <c r="V176" i="5"/>
  <c r="V91" i="5"/>
  <c r="V147" i="5"/>
  <c r="S10" i="5"/>
  <c r="V77" i="5"/>
  <c r="S121" i="5"/>
  <c r="V87" i="5"/>
  <c r="S237" i="5"/>
  <c r="S221" i="5"/>
  <c r="V208" i="5"/>
  <c r="S166" i="5"/>
  <c r="S138" i="5"/>
  <c r="V56" i="5"/>
  <c r="V96" i="5"/>
  <c r="S73" i="5"/>
  <c r="V193" i="5"/>
  <c r="V231" i="5"/>
  <c r="S151" i="5"/>
  <c r="S197" i="5"/>
  <c r="V155" i="5"/>
  <c r="V191" i="5"/>
  <c r="S26" i="5"/>
  <c r="V137" i="5"/>
  <c r="S64" i="5"/>
  <c r="S200" i="5"/>
  <c r="V218" i="5"/>
  <c r="S239" i="5"/>
  <c r="V58" i="5"/>
  <c r="S241" i="5"/>
  <c r="S169" i="5"/>
  <c r="V131" i="5"/>
  <c r="S97" i="5"/>
  <c r="V228" i="5"/>
  <c r="S14" i="5"/>
  <c r="V237" i="5"/>
  <c r="V184" i="5"/>
  <c r="V166" i="5"/>
  <c r="S190" i="5"/>
  <c r="S92" i="5"/>
  <c r="S194" i="5"/>
  <c r="S76" i="5"/>
  <c r="V11" i="5"/>
  <c r="S126" i="5"/>
  <c r="V64" i="5"/>
  <c r="V185" i="5"/>
  <c r="S84" i="5"/>
  <c r="S112" i="5"/>
  <c r="V128" i="5"/>
  <c r="V52" i="5"/>
  <c r="S71" i="5"/>
  <c r="V168" i="5"/>
  <c r="S23" i="5"/>
  <c r="V173" i="5"/>
  <c r="V234" i="5"/>
  <c r="S148" i="5"/>
  <c r="V110" i="5"/>
  <c r="S79" i="5"/>
  <c r="S25" i="5"/>
  <c r="S187" i="5"/>
  <c r="S189" i="5"/>
  <c r="S85" i="5"/>
  <c r="S12" i="5"/>
  <c r="S17" i="5"/>
  <c r="V211" i="5"/>
  <c r="V94" i="5"/>
  <c r="S139" i="5"/>
  <c r="V116" i="5"/>
  <c r="V241" i="5"/>
  <c r="S134" i="5"/>
  <c r="V102" i="5"/>
  <c r="V107" i="5"/>
  <c r="V118" i="5"/>
  <c r="V138" i="5"/>
  <c r="S167" i="5"/>
  <c r="V53" i="5"/>
  <c r="V149" i="5"/>
  <c r="V203" i="5"/>
  <c r="S188" i="5"/>
  <c r="V192" i="5"/>
  <c r="V145" i="5"/>
  <c r="V83" i="5"/>
  <c r="V115" i="5"/>
  <c r="V80" i="5"/>
  <c r="V95" i="5"/>
  <c r="V143" i="5"/>
  <c r="V144" i="5"/>
  <c r="S20" i="5"/>
  <c r="V197" i="5"/>
  <c r="S127" i="5"/>
  <c r="V104" i="5"/>
  <c r="S153" i="5"/>
  <c r="S143" i="5"/>
  <c r="S202" i="5"/>
  <c r="S70" i="5"/>
  <c r="V219" i="5"/>
  <c r="S170" i="5"/>
  <c r="S117" i="5"/>
  <c r="V224" i="5"/>
  <c r="S90" i="5"/>
  <c r="S183" i="5"/>
  <c r="S104" i="5"/>
  <c r="S234" i="5"/>
  <c r="S210" i="5"/>
  <c r="V157" i="5"/>
  <c r="V235" i="5"/>
  <c r="V200" i="5"/>
  <c r="V146" i="5"/>
  <c r="V187" i="5"/>
  <c r="S132" i="5"/>
  <c r="S8" i="5"/>
  <c r="V88" i="5"/>
  <c r="V181" i="5"/>
  <c r="S30" i="5"/>
  <c r="S29" i="5"/>
  <c r="S9" i="5"/>
  <c r="S27" i="5"/>
  <c r="V20" i="5"/>
  <c r="V152" i="5"/>
  <c r="V75" i="5"/>
  <c r="V13" i="5"/>
  <c r="S155" i="5"/>
  <c r="V136" i="5"/>
  <c r="S164" i="5"/>
  <c r="V227" i="5"/>
  <c r="V154" i="5"/>
  <c r="V132" i="5"/>
  <c r="S158" i="5"/>
  <c r="S114" i="5"/>
  <c r="S65" i="5"/>
  <c r="S11" i="5"/>
  <c r="S31" i="5"/>
  <c r="V229" i="5"/>
  <c r="S196" i="5"/>
  <c r="V121" i="5"/>
  <c r="S165" i="5"/>
  <c r="V86" i="5"/>
  <c r="S67" i="5"/>
  <c r="V73" i="5"/>
  <c r="S56" i="5"/>
  <c r="S180" i="5"/>
  <c r="S61" i="5"/>
  <c r="S207" i="5"/>
  <c r="S226" i="5"/>
  <c r="V221" i="5"/>
  <c r="V205" i="5"/>
  <c r="V179" i="5"/>
  <c r="V216" i="5"/>
  <c r="S98" i="5"/>
  <c r="S13" i="5"/>
  <c r="V130" i="5"/>
  <c r="S57" i="5"/>
  <c r="S181" i="5"/>
  <c r="V217" i="5"/>
  <c r="S66" i="5"/>
  <c r="V210" i="5"/>
  <c r="V232" i="5"/>
  <c r="S80" i="5"/>
  <c r="V233" i="5"/>
  <c r="S69" i="5"/>
  <c r="V171" i="5"/>
  <c r="V27" i="5"/>
  <c r="V8" i="5"/>
  <c r="V10" i="5"/>
  <c r="V195" i="5"/>
  <c r="S156" i="5"/>
  <c r="V9" i="5"/>
  <c r="S128" i="5"/>
  <c r="S178" i="5"/>
  <c r="S152" i="5"/>
  <c r="V12" i="5"/>
  <c r="S159" i="5"/>
  <c r="S18" i="5"/>
  <c r="S21" i="5"/>
  <c r="S28" i="5"/>
</calcChain>
</file>

<file path=xl/sharedStrings.xml><?xml version="1.0" encoding="utf-8"?>
<sst xmlns="http://schemas.openxmlformats.org/spreadsheetml/2006/main" count="827" uniqueCount="206">
  <si>
    <t>Geocode</t>
  </si>
  <si>
    <t>Unique Branch ID #</t>
  </si>
  <si>
    <t>Date</t>
  </si>
  <si>
    <t>Full Service</t>
  </si>
  <si>
    <t>Cash Only</t>
  </si>
  <si>
    <t xml:space="preserve">Street Address                                                             </t>
  </si>
  <si>
    <t>City</t>
  </si>
  <si>
    <t xml:space="preserve">State </t>
  </si>
  <si>
    <t>MSA</t>
  </si>
  <si>
    <t>State</t>
  </si>
  <si>
    <t>County</t>
  </si>
  <si>
    <t>Tract</t>
  </si>
  <si>
    <t>Latitutde</t>
  </si>
  <si>
    <t>Longitude</t>
  </si>
  <si>
    <t>Existing</t>
  </si>
  <si>
    <t>Open</t>
  </si>
  <si>
    <t>Closed</t>
  </si>
  <si>
    <t>Assessment Area Name</t>
  </si>
  <si>
    <t xml:space="preserve"> Name </t>
  </si>
  <si>
    <t>Time 1</t>
  </si>
  <si>
    <t>Days of week</t>
  </si>
  <si>
    <t>Time 2</t>
  </si>
  <si>
    <t>Sat</t>
  </si>
  <si>
    <t>M - TH</t>
  </si>
  <si>
    <t>F</t>
  </si>
  <si>
    <t>Time 3</t>
  </si>
  <si>
    <t>Optional but Recommended</t>
  </si>
  <si>
    <t>A</t>
  </si>
  <si>
    <t>B</t>
  </si>
  <si>
    <t>C</t>
  </si>
  <si>
    <t>D</t>
  </si>
  <si>
    <t>E</t>
  </si>
  <si>
    <t>L</t>
  </si>
  <si>
    <t>M</t>
  </si>
  <si>
    <t>N</t>
  </si>
  <si>
    <t>S</t>
  </si>
  <si>
    <t>T</t>
  </si>
  <si>
    <t>Y</t>
  </si>
  <si>
    <t>CL</t>
  </si>
  <si>
    <t>CO</t>
  </si>
  <si>
    <t>RE</t>
  </si>
  <si>
    <t>SO</t>
  </si>
  <si>
    <t>O</t>
  </si>
  <si>
    <t xml:space="preserve">Branch Type Code </t>
  </si>
  <si>
    <t xml:space="preserve">Cash only </t>
  </si>
  <si>
    <t>ADDRESS</t>
  </si>
  <si>
    <r>
      <rPr>
        <b/>
        <sz val="10"/>
        <color theme="1"/>
        <rFont val="Calibri"/>
        <family val="2"/>
        <scheme val="minor"/>
      </rPr>
      <t>Branch Lobby Hours</t>
    </r>
    <r>
      <rPr>
        <sz val="9"/>
        <color theme="1"/>
        <rFont val="Calibri"/>
        <family val="2"/>
        <scheme val="minor"/>
      </rPr>
      <t xml:space="preserve"> </t>
    </r>
  </si>
  <si>
    <t>Y=Yes,No= leave blank</t>
  </si>
  <si>
    <t>A,B,L,M,N,S,T</t>
  </si>
  <si>
    <t>B,E,N,T</t>
  </si>
  <si>
    <t>A,B,C,D,E,F,L,M,N,S,T</t>
  </si>
  <si>
    <t>a,b,l,m,n,s,t</t>
  </si>
  <si>
    <r>
      <rPr>
        <b/>
        <sz val="10"/>
        <color theme="1"/>
        <rFont val="Calibri"/>
        <family val="2"/>
        <scheme val="minor"/>
      </rPr>
      <t>DRIVE THRU Hours</t>
    </r>
    <r>
      <rPr>
        <sz val="8"/>
        <color theme="1"/>
        <rFont val="Calibri"/>
        <family val="2"/>
        <scheme val="minor"/>
      </rPr>
      <t xml:space="preserve"> </t>
    </r>
  </si>
  <si>
    <t>Survivor/ New Branch Name</t>
  </si>
  <si>
    <t>Closed Code</t>
  </si>
  <si>
    <t>Branch Name</t>
  </si>
  <si>
    <t>Opened Code</t>
  </si>
  <si>
    <t>Survivor/ New Branch #</t>
  </si>
  <si>
    <t>Zip - 5 digits</t>
  </si>
  <si>
    <t>OC</t>
  </si>
  <si>
    <t>Opened</t>
  </si>
  <si>
    <t>ATM Type</t>
  </si>
  <si>
    <r>
      <t xml:space="preserve">Drive Thru Hours same as branch lobby hours? </t>
    </r>
    <r>
      <rPr>
        <b/>
        <sz val="11"/>
        <color theme="1"/>
        <rFont val="Calibri"/>
        <family val="2"/>
        <scheme val="minor"/>
      </rPr>
      <t>Y or N</t>
    </r>
  </si>
  <si>
    <r>
      <t xml:space="preserve">Loan Officer on premises? </t>
    </r>
    <r>
      <rPr>
        <i/>
        <sz val="8"/>
        <color theme="1"/>
        <rFont val="Calibri"/>
        <family val="2"/>
        <scheme val="minor"/>
      </rPr>
      <t>Y=Yes  (No - leave blank)</t>
    </r>
  </si>
  <si>
    <t>Extended Hours*</t>
  </si>
  <si>
    <t>Weekend Hours</t>
  </si>
  <si>
    <t>Drive Thru</t>
  </si>
  <si>
    <t>Comments (Optional)</t>
  </si>
  <si>
    <r>
      <t xml:space="preserve">Each record must have a </t>
    </r>
    <r>
      <rPr>
        <b/>
        <u/>
        <sz val="9"/>
        <color theme="1"/>
        <rFont val="Calibri"/>
        <family val="2"/>
        <scheme val="minor"/>
      </rPr>
      <t>Unique #</t>
    </r>
    <r>
      <rPr>
        <b/>
        <sz val="9"/>
        <color theme="1"/>
        <rFont val="Calibri"/>
        <family val="2"/>
        <scheme val="minor"/>
      </rPr>
      <t xml:space="preserve">. </t>
    </r>
  </si>
  <si>
    <t>**Status Code</t>
  </si>
  <si>
    <r>
      <rPr>
        <b/>
        <sz val="11"/>
        <color theme="1"/>
        <rFont val="Calibri"/>
        <family val="2"/>
        <scheme val="minor"/>
      </rPr>
      <t>BRANCH SERVICES and HOURS</t>
    </r>
    <r>
      <rPr>
        <sz val="9"/>
        <color theme="1"/>
        <rFont val="Calibri"/>
        <family val="2"/>
        <scheme val="minor"/>
      </rPr>
      <t xml:space="preserve"> (not applicable for stand alone ATMs or LPOs)</t>
    </r>
  </si>
  <si>
    <t>*Branch/drive thru hours ending beginning at 5:00</t>
  </si>
  <si>
    <t>See above</t>
  </si>
  <si>
    <t>Y=Yes, No= blank</t>
  </si>
  <si>
    <t>Speedwell</t>
  </si>
  <si>
    <t>New Tazewell</t>
  </si>
  <si>
    <t xml:space="preserve">Maynardville </t>
  </si>
  <si>
    <t>Luttrell</t>
  </si>
  <si>
    <t>Halls</t>
  </si>
  <si>
    <t>Powell</t>
  </si>
  <si>
    <t>West Knox</t>
  </si>
  <si>
    <t>Middlesboro</t>
  </si>
  <si>
    <t>Cumberland</t>
  </si>
  <si>
    <t>Pineville</t>
  </si>
  <si>
    <t>Fountain City</t>
  </si>
  <si>
    <t>Harlan</t>
  </si>
  <si>
    <t>Kingsport</t>
  </si>
  <si>
    <t>Barbourville</t>
  </si>
  <si>
    <t>Barbourville-Auto Bank</t>
  </si>
  <si>
    <t>Corbin</t>
  </si>
  <si>
    <t>South Corbin</t>
  </si>
  <si>
    <t>Johnson City</t>
  </si>
  <si>
    <t>Newport</t>
  </si>
  <si>
    <t>Bryant Town</t>
  </si>
  <si>
    <t>Lee's Food Mart 3</t>
  </si>
  <si>
    <t>Lee's Food Mart 10</t>
  </si>
  <si>
    <t>Midway IGA</t>
  </si>
  <si>
    <t>Union College</t>
  </si>
  <si>
    <t>West Newport</t>
  </si>
  <si>
    <t>London-Downtown</t>
  </si>
  <si>
    <t>London-Laurel Plaza</t>
  </si>
  <si>
    <t>London-Marketplace</t>
  </si>
  <si>
    <t xml:space="preserve">South Laurel </t>
  </si>
  <si>
    <t>London ATM</t>
  </si>
  <si>
    <t>LMU-Harrogate Campus</t>
  </si>
  <si>
    <t>TN</t>
  </si>
  <si>
    <t>KY</t>
  </si>
  <si>
    <t>Claiborne</t>
  </si>
  <si>
    <t>Union</t>
  </si>
  <si>
    <t>Knox</t>
  </si>
  <si>
    <t>Bell</t>
  </si>
  <si>
    <t>Sullivan</t>
  </si>
  <si>
    <t>Washington</t>
  </si>
  <si>
    <t>Cocke</t>
  </si>
  <si>
    <t>Hamblen</t>
  </si>
  <si>
    <t>Davidson</t>
  </si>
  <si>
    <t>Laurel</t>
  </si>
  <si>
    <t>Caliborne</t>
  </si>
  <si>
    <t>6710 Cumberland Gap Pkwy</t>
  </si>
  <si>
    <t>Harrogate</t>
  </si>
  <si>
    <t>7675 Hwy 63</t>
  </si>
  <si>
    <t>1001 Broad St</t>
  </si>
  <si>
    <t xml:space="preserve">New Tazewell </t>
  </si>
  <si>
    <t>130 South Broad St</t>
  </si>
  <si>
    <t>2600 Maynardville Hwy</t>
  </si>
  <si>
    <t>Maynardville</t>
  </si>
  <si>
    <t>111 Tazewell Pike</t>
  </si>
  <si>
    <t>7400 Maynardville Hwy</t>
  </si>
  <si>
    <t>Knoxville</t>
  </si>
  <si>
    <t>420 East Emory Rd</t>
  </si>
  <si>
    <t>10413 Kingston Pike</t>
  </si>
  <si>
    <t>1431 Cumberland Ave</t>
  </si>
  <si>
    <t>1701 East Main St</t>
  </si>
  <si>
    <t xml:space="preserve">Cumberland </t>
  </si>
  <si>
    <t>533 Tennessee Ave</t>
  </si>
  <si>
    <t>5320 North Broadway</t>
  </si>
  <si>
    <t>2320 US Hwy 421</t>
  </si>
  <si>
    <t>1072 East Stone Dr</t>
  </si>
  <si>
    <t>312 Knox St</t>
  </si>
  <si>
    <t>603 Knox St</t>
  </si>
  <si>
    <t>1149 S US Hwy 25E</t>
  </si>
  <si>
    <t>1140 Cumberland Falls Hwy</t>
  </si>
  <si>
    <t xml:space="preserve">Johnson City </t>
  </si>
  <si>
    <t>262 E Broadway</t>
  </si>
  <si>
    <t>770 Cosby Hwy</t>
  </si>
  <si>
    <t>Morristown</t>
  </si>
  <si>
    <t>155 Terrace Lane</t>
  </si>
  <si>
    <t>3735 W Cumberland Ave</t>
  </si>
  <si>
    <t>908 N 12th St</t>
  </si>
  <si>
    <t>7345 Tazewell Pk</t>
  </si>
  <si>
    <t>Corryton</t>
  </si>
  <si>
    <t>310 College St</t>
  </si>
  <si>
    <t>1582 N Broad St</t>
  </si>
  <si>
    <t>575 W Broadway</t>
  </si>
  <si>
    <t>Brentwood</t>
  </si>
  <si>
    <t>202 South Main St</t>
  </si>
  <si>
    <t>London</t>
  </si>
  <si>
    <t>1811 North Main St</t>
  </si>
  <si>
    <t>1730 West Hwy 192</t>
  </si>
  <si>
    <t>775 West Cumberland Gap Pkwy</t>
  </si>
  <si>
    <t>525 West Laurel Rd</t>
  </si>
  <si>
    <t>6965 Cumberland Gap Pkwy</t>
  </si>
  <si>
    <t>y</t>
  </si>
  <si>
    <t>M-F</t>
  </si>
  <si>
    <t>M-TH</t>
  </si>
  <si>
    <t>M-T</t>
  </si>
  <si>
    <t>NA</t>
  </si>
  <si>
    <t xml:space="preserve">820 23rd St </t>
  </si>
  <si>
    <t xml:space="preserve">Smith Field Foods </t>
  </si>
  <si>
    <t xml:space="preserve">225 W 1st N St </t>
  </si>
  <si>
    <t xml:space="preserve">1616 W Market St </t>
  </si>
  <si>
    <t>1285  Cumberland Gap Pkwy</t>
  </si>
  <si>
    <t>908 N 12th St (US Hwy 25E)</t>
  </si>
  <si>
    <t xml:space="preserve">Harrogate </t>
  </si>
  <si>
    <t xml:space="preserve">New Tazewell North </t>
  </si>
  <si>
    <t>New Tazewell South</t>
  </si>
  <si>
    <t>Barbourville-Union Plaza</t>
  </si>
  <si>
    <t>Barbourville-Parkway</t>
  </si>
  <si>
    <t>Morristown-Millennium Square</t>
  </si>
  <si>
    <t>Morristown-College Square</t>
  </si>
  <si>
    <t xml:space="preserve">Cocke </t>
  </si>
  <si>
    <t xml:space="preserve">111 Court Avenue </t>
  </si>
  <si>
    <t xml:space="preserve">Newport </t>
  </si>
  <si>
    <t xml:space="preserve">122 Franklin Rd </t>
  </si>
  <si>
    <t xml:space="preserve">Brentwood </t>
  </si>
  <si>
    <t>Gastonia Main Ave</t>
  </si>
  <si>
    <t>NC</t>
  </si>
  <si>
    <t>Gaston</t>
  </si>
  <si>
    <t xml:space="preserve">292 W Main Ave </t>
  </si>
  <si>
    <t>Gastonia</t>
  </si>
  <si>
    <t>Gastonia Union Rd</t>
  </si>
  <si>
    <t>2227 Union Rd</t>
  </si>
  <si>
    <t>Kings Mountain</t>
  </si>
  <si>
    <t>Cleveland</t>
  </si>
  <si>
    <t>1113 Shelby Rd</t>
  </si>
  <si>
    <t>Lincolnton LPO</t>
  </si>
  <si>
    <t>226 E Main St</t>
  </si>
  <si>
    <t>Lincolnton</t>
  </si>
  <si>
    <t>Shelby</t>
  </si>
  <si>
    <t>412 S Dekalb St</t>
  </si>
  <si>
    <t xml:space="preserve">Shelby </t>
  </si>
  <si>
    <t>504 W Broadway</t>
  </si>
  <si>
    <r>
      <t xml:space="preserve">OPENED or CLOSED in </t>
    </r>
    <r>
      <rPr>
        <b/>
        <u/>
        <sz val="14"/>
        <color theme="1"/>
        <rFont val="Calibri"/>
        <family val="2"/>
        <scheme val="minor"/>
      </rPr>
      <t>2025</t>
    </r>
  </si>
  <si>
    <r>
      <t>**</t>
    </r>
    <r>
      <rPr>
        <b/>
        <sz val="9"/>
        <color theme="1"/>
        <rFont val="Calibri"/>
        <family val="2"/>
        <scheme val="minor"/>
      </rPr>
      <t>Status Code</t>
    </r>
    <r>
      <rPr>
        <sz val="9"/>
        <color theme="1"/>
        <rFont val="Calibri"/>
        <family val="2"/>
        <scheme val="minor"/>
      </rPr>
      <t>: Select O or C for opened or closed in</t>
    </r>
    <r>
      <rPr>
        <u/>
        <sz val="9"/>
        <color theme="1"/>
        <rFont val="Calibri"/>
        <family val="2"/>
        <scheme val="minor"/>
      </rPr>
      <t xml:space="preserve"> 2025 </t>
    </r>
    <r>
      <rPr>
        <sz val="9"/>
        <color theme="1"/>
        <rFont val="Calibri"/>
        <family val="2"/>
        <scheme val="minor"/>
      </rPr>
      <t>(or OC for both opened &amp; closed in 2025), otherwise, select E.</t>
    </r>
  </si>
  <si>
    <t>Branches &amp; ATMs: Existing, Opened, or Closed 1/1/2025 - 12/31/2025</t>
  </si>
  <si>
    <t>Newport-Courthouse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</si>
</sst>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44">
    <xf numFmtId="0" fontId="0" fillId="0" borderId="0" xfId="0"/>
    <xf numFmtId="0" fontId="6" fillId="0" borderId="1" xfId="0" applyFont="1" applyFill="1" applyBorder="1" applyAlignment="1">
      <alignment wrapText="1"/>
    </xf>
    <xf numFmtId="0" fontId="6" fillId="0" borderId="7" xfId="0" applyFont="1" applyFill="1" applyBorder="1" applyAlignment="1"/>
    <xf numFmtId="0" fontId="9" fillId="0" borderId="1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21" xfId="0" applyFont="1" applyFill="1" applyBorder="1" applyAlignment="1">
      <alignment wrapText="1"/>
    </xf>
    <xf numFmtId="0" fontId="0" fillId="0" borderId="12" xfId="0" applyFont="1" applyFill="1" applyBorder="1"/>
    <xf numFmtId="0" fontId="0" fillId="0" borderId="12" xfId="0" applyFill="1" applyBorder="1"/>
    <xf numFmtId="0" fontId="0" fillId="0" borderId="12" xfId="0" applyFill="1" applyBorder="1" applyAlignment="1"/>
    <xf numFmtId="0" fontId="1" fillId="0" borderId="2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4" xfId="0" applyFont="1" applyFill="1" applyBorder="1"/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 wrapText="1"/>
    </xf>
    <xf numFmtId="0" fontId="0" fillId="0" borderId="14" xfId="0" applyFont="1" applyFill="1" applyBorder="1" applyAlignment="1"/>
    <xf numFmtId="164" fontId="9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20" fontId="0" fillId="0" borderId="13" xfId="0" applyNumberFormat="1" applyFont="1" applyFill="1" applyBorder="1" applyAlignment="1">
      <alignment horizontal="center" wrapText="1"/>
    </xf>
    <xf numFmtId="20" fontId="0" fillId="0" borderId="14" xfId="0" applyNumberFormat="1" applyFont="1" applyFill="1" applyBorder="1" applyAlignment="1">
      <alignment horizontal="center" wrapText="1"/>
    </xf>
    <xf numFmtId="20" fontId="0" fillId="0" borderId="15" xfId="0" applyNumberFormat="1" applyFont="1" applyFill="1" applyBorder="1" applyAlignment="1">
      <alignment horizontal="center" wrapText="1"/>
    </xf>
    <xf numFmtId="20" fontId="0" fillId="0" borderId="11" xfId="0" applyNumberFormat="1" applyFont="1" applyFill="1" applyBorder="1" applyAlignment="1">
      <alignment horizontal="center" wrapText="1"/>
    </xf>
    <xf numFmtId="20" fontId="0" fillId="0" borderId="20" xfId="0" applyNumberFormat="1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20" fontId="0" fillId="0" borderId="12" xfId="0" applyNumberFormat="1" applyFont="1" applyFill="1" applyBorder="1" applyAlignment="1">
      <alignment horizontal="center" wrapText="1"/>
    </xf>
    <xf numFmtId="20" fontId="0" fillId="0" borderId="14" xfId="0" applyNumberFormat="1" applyFont="1" applyFill="1" applyBorder="1" applyAlignment="1">
      <alignment wrapText="1"/>
    </xf>
    <xf numFmtId="20" fontId="1" fillId="0" borderId="11" xfId="0" applyNumberFormat="1" applyFont="1" applyFill="1" applyBorder="1" applyAlignment="1">
      <alignment horizontal="center" wrapText="1"/>
    </xf>
    <xf numFmtId="20" fontId="1" fillId="0" borderId="14" xfId="0" applyNumberFormat="1" applyFont="1" applyFill="1" applyBorder="1" applyAlignment="1">
      <alignment horizontal="center" wrapText="1"/>
    </xf>
    <xf numFmtId="20" fontId="1" fillId="0" borderId="20" xfId="0" applyNumberFormat="1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/>
    <xf numFmtId="0" fontId="12" fillId="0" borderId="5" xfId="0" applyFont="1" applyFill="1" applyBorder="1" applyAlignment="1"/>
    <xf numFmtId="0" fontId="1" fillId="0" borderId="4" xfId="0" applyFont="1" applyFill="1" applyBorder="1"/>
    <xf numFmtId="0" fontId="1" fillId="0" borderId="5" xfId="0" applyFont="1" applyFill="1" applyBorder="1"/>
    <xf numFmtId="0" fontId="16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2" fillId="0" borderId="0" xfId="0" applyFont="1" applyFill="1" applyBorder="1"/>
    <xf numFmtId="0" fontId="1" fillId="0" borderId="2" xfId="0" applyFont="1" applyFill="1" applyBorder="1"/>
    <xf numFmtId="0" fontId="1" fillId="0" borderId="32" xfId="0" applyFont="1" applyFill="1" applyBorder="1"/>
    <xf numFmtId="0" fontId="1" fillId="0" borderId="1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2" fillId="0" borderId="0" xfId="0" applyFont="1" applyFill="1" applyBorder="1" applyAlignment="1">
      <alignment wrapText="1"/>
    </xf>
    <xf numFmtId="20" fontId="13" fillId="0" borderId="1" xfId="0" applyNumberFormat="1" applyFont="1" applyFill="1" applyBorder="1" applyAlignment="1">
      <alignment horizontal="center"/>
    </xf>
    <xf numFmtId="20" fontId="13" fillId="0" borderId="7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25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 wrapText="1"/>
    </xf>
    <xf numFmtId="0" fontId="1" fillId="0" borderId="24" xfId="0" applyFont="1" applyFill="1" applyBorder="1" applyAlignment="1">
      <alignment horizontal="center" textRotation="90"/>
    </xf>
    <xf numFmtId="0" fontId="1" fillId="0" borderId="25" xfId="0" applyFont="1" applyFill="1" applyBorder="1" applyAlignment="1">
      <alignment horizontal="center" textRotation="90"/>
    </xf>
    <xf numFmtId="0" fontId="1" fillId="0" borderId="25" xfId="0" applyFont="1" applyFill="1" applyBorder="1" applyAlignment="1">
      <alignment horizontal="center" textRotation="90" wrapText="1"/>
    </xf>
    <xf numFmtId="0" fontId="22" fillId="0" borderId="0" xfId="0" applyFont="1" applyFill="1" applyBorder="1" applyAlignment="1"/>
    <xf numFmtId="0" fontId="14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9" fillId="0" borderId="1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20" fontId="1" fillId="0" borderId="13" xfId="0" applyNumberFormat="1" applyFont="1" applyFill="1" applyBorder="1" applyAlignment="1">
      <alignment horizontal="center" wrapText="1"/>
    </xf>
    <xf numFmtId="20" fontId="1" fillId="0" borderId="15" xfId="0" applyNumberFormat="1" applyFont="1" applyFill="1" applyBorder="1" applyAlignment="1">
      <alignment horizontal="center" wrapText="1"/>
    </xf>
    <xf numFmtId="0" fontId="1" fillId="0" borderId="38" xfId="0" applyFont="1" applyFill="1" applyBorder="1"/>
    <xf numFmtId="0" fontId="1" fillId="0" borderId="35" xfId="0" applyFont="1" applyFill="1" applyBorder="1"/>
    <xf numFmtId="0" fontId="1" fillId="0" borderId="16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left" wrapText="1"/>
    </xf>
    <xf numFmtId="0" fontId="1" fillId="0" borderId="0" xfId="0" applyFont="1" applyFill="1"/>
    <xf numFmtId="0" fontId="9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5" xfId="0" applyFont="1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42" xfId="0" applyFill="1" applyBorder="1" applyAlignment="1">
      <alignment horizontal="left" wrapText="1"/>
    </xf>
    <xf numFmtId="0" fontId="0" fillId="0" borderId="0" xfId="0" applyFill="1"/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9" fillId="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8" fillId="0" borderId="3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20" fontId="0" fillId="2" borderId="11" xfId="0" applyNumberFormat="1" applyFont="1" applyFill="1" applyBorder="1" applyAlignment="1">
      <alignment horizontal="center" wrapText="1"/>
    </xf>
    <xf numFmtId="20" fontId="0" fillId="2" borderId="14" xfId="0" applyNumberFormat="1" applyFont="1" applyFill="1" applyBorder="1" applyAlignment="1">
      <alignment horizontal="center" wrapText="1"/>
    </xf>
    <xf numFmtId="20" fontId="0" fillId="2" borderId="20" xfId="0" applyNumberFormat="1" applyFont="1" applyFill="1" applyBorder="1" applyAlignment="1">
      <alignment horizontal="center" wrapText="1"/>
    </xf>
    <xf numFmtId="20" fontId="0" fillId="2" borderId="14" xfId="0" applyNumberFormat="1" applyFont="1" applyFill="1" applyBorder="1" applyAlignment="1">
      <alignment wrapText="1"/>
    </xf>
    <xf numFmtId="20" fontId="0" fillId="2" borderId="12" xfId="0" applyNumberFormat="1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20" fontId="0" fillId="2" borderId="13" xfId="0" applyNumberFormat="1" applyFont="1" applyFill="1" applyBorder="1" applyAlignment="1">
      <alignment horizontal="center" wrapText="1"/>
    </xf>
    <xf numFmtId="20" fontId="0" fillId="2" borderId="15" xfId="0" applyNumberFormat="1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textRotation="90" wrapText="1"/>
    </xf>
    <xf numFmtId="164" fontId="3" fillId="0" borderId="28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6" fillId="0" borderId="29" xfId="0" applyNumberFormat="1" applyFont="1" applyFill="1" applyBorder="1" applyAlignment="1">
      <alignment horizontal="center" wrapText="1"/>
    </xf>
    <xf numFmtId="164" fontId="6" fillId="0" borderId="31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center" wrapText="1"/>
    </xf>
    <xf numFmtId="0" fontId="21" fillId="0" borderId="32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4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textRotation="90" wrapText="1"/>
    </xf>
    <xf numFmtId="0" fontId="6" fillId="0" borderId="26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textRotation="90" wrapText="1"/>
    </xf>
    <xf numFmtId="0" fontId="6" fillId="0" borderId="24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textRotation="90" wrapText="1"/>
    </xf>
    <xf numFmtId="0" fontId="4" fillId="0" borderId="23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textRotation="90" wrapText="1"/>
    </xf>
    <xf numFmtId="0" fontId="6" fillId="0" borderId="34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 wrapText="1"/>
    </xf>
    <xf numFmtId="0" fontId="6" fillId="0" borderId="25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41" xfId="0" applyFont="1" applyFill="1" applyBorder="1" applyAlignment="1">
      <alignment horizontal="center" textRotation="90" wrapText="1"/>
    </xf>
    <xf numFmtId="0" fontId="7" fillId="0" borderId="2" xfId="0" applyFont="1" applyFill="1" applyBorder="1" applyAlignment="1">
      <alignment horizontal="center" textRotation="90" wrapText="1"/>
    </xf>
    <xf numFmtId="0" fontId="7" fillId="0" borderId="26" xfId="0" applyFont="1" applyFill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textRotation="90" wrapText="1"/>
    </xf>
    <xf numFmtId="0" fontId="7" fillId="0" borderId="34" xfId="0" applyFont="1" applyFill="1" applyBorder="1" applyAlignment="1">
      <alignment horizontal="center" textRotation="90" wrapText="1"/>
    </xf>
    <xf numFmtId="0" fontId="7" fillId="0" borderId="7" xfId="0" applyFont="1" applyFill="1" applyBorder="1" applyAlignment="1">
      <alignment horizontal="center" textRotation="90" wrapText="1"/>
    </xf>
    <xf numFmtId="0" fontId="7" fillId="0" borderId="25" xfId="0" applyFont="1" applyFill="1" applyBorder="1" applyAlignment="1">
      <alignment horizontal="center" textRotation="90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22860</xdr:colOff>
      <xdr:row>4</xdr:row>
      <xdr:rowOff>207765</xdr:rowOff>
    </xdr:from>
    <xdr:to>
      <xdr:col>28</xdr:col>
      <xdr:colOff>226695</xdr:colOff>
      <xdr:row>5</xdr:row>
      <xdr:rowOff>163546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061205"/>
          <a:ext cx="518160" cy="214861"/>
        </a:xfrm>
        <a:prstGeom prst="rect">
          <a:avLst/>
        </a:prstGeom>
      </xdr:spPr>
    </xdr:pic>
    <xdr:clientData/>
  </xdr:twoCellAnchor>
  <xdr:twoCellAnchor editAs="oneCell">
    <xdr:from>
      <xdr:col>3</xdr:col>
      <xdr:colOff>883919</xdr:colOff>
      <xdr:row>1</xdr:row>
      <xdr:rowOff>106680</xdr:rowOff>
    </xdr:from>
    <xdr:to>
      <xdr:col>8</xdr:col>
      <xdr:colOff>238125</xdr:colOff>
      <xdr:row>4</xdr:row>
      <xdr:rowOff>59925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1259" y="259080"/>
          <a:ext cx="4244341" cy="631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99060</xdr:colOff>
      <xdr:row>2</xdr:row>
      <xdr:rowOff>243841</xdr:rowOff>
    </xdr:from>
    <xdr:to>
      <xdr:col>11</xdr:col>
      <xdr:colOff>55873</xdr:colOff>
      <xdr:row>4</xdr:row>
      <xdr:rowOff>237084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360" y="571501"/>
          <a:ext cx="695953" cy="534263"/>
        </a:xfrm>
        <a:prstGeom prst="rect">
          <a:avLst/>
        </a:prstGeom>
      </xdr:spPr>
    </xdr:pic>
    <xdr:clientData/>
  </xdr:twoCellAnchor>
  <xdr:twoCellAnchor editAs="oneCell">
    <xdr:from>
      <xdr:col>12</xdr:col>
      <xdr:colOff>116744</xdr:colOff>
      <xdr:row>2</xdr:row>
      <xdr:rowOff>160125</xdr:rowOff>
    </xdr:from>
    <xdr:to>
      <xdr:col>15</xdr:col>
      <xdr:colOff>213359</xdr:colOff>
      <xdr:row>4</xdr:row>
      <xdr:rowOff>152401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9704" y="487785"/>
          <a:ext cx="1452975" cy="472336"/>
        </a:xfrm>
        <a:prstGeom prst="rect">
          <a:avLst/>
        </a:prstGeom>
      </xdr:spPr>
    </xdr:pic>
    <xdr:clientData/>
  </xdr:twoCellAnchor>
  <xdr:twoCellAnchor editAs="oneCell">
    <xdr:from>
      <xdr:col>9</xdr:col>
      <xdr:colOff>27893</xdr:colOff>
      <xdr:row>3</xdr:row>
      <xdr:rowOff>158295</xdr:rowOff>
    </xdr:from>
    <xdr:to>
      <xdr:col>9</xdr:col>
      <xdr:colOff>533401</xdr:colOff>
      <xdr:row>6</xdr:row>
      <xdr:rowOff>265837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3493" y="691695"/>
          <a:ext cx="505508" cy="953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694"/>
  <sheetViews>
    <sheetView showGridLines="0" tabSelected="1" workbookViewId="0">
      <pane xSplit="4" ySplit="7" topLeftCell="E42" activePane="bottomRight" state="frozen"/>
      <selection pane="topRight" activeCell="E1" sqref="E1"/>
      <selection pane="bottomLeft" activeCell="A7" sqref="A7"/>
      <selection pane="bottomRight" activeCell="D54" sqref="D54"/>
    </sheetView>
  </sheetViews>
  <sheetFormatPr defaultRowHeight="15" x14ac:dyDescent="0.25"/>
  <cols>
    <col min="1" max="1" width="8.28515625" style="124" customWidth="1"/>
    <col min="2" max="2" width="29.42578125" style="125" bestFit="1" customWidth="1"/>
    <col min="3" max="3" width="4.28515625" style="126" customWidth="1"/>
    <col min="4" max="4" width="15.28515625" style="125" customWidth="1"/>
    <col min="5" max="5" width="5.7109375" style="126" customWidth="1"/>
    <col min="6" max="6" width="29.85546875" style="115" customWidth="1"/>
    <col min="7" max="7" width="15.42578125" style="115" customWidth="1"/>
    <col min="8" max="8" width="4.85546875" style="126" customWidth="1"/>
    <col min="9" max="9" width="7.140625" style="126" customWidth="1"/>
    <col min="10" max="10" width="8.7109375" style="126" customWidth="1"/>
    <col min="11" max="11" width="10.7109375" style="127" customWidth="1"/>
    <col min="12" max="12" width="5.140625" style="126" customWidth="1"/>
    <col min="13" max="13" width="9.7109375" style="127" customWidth="1"/>
    <col min="14" max="14" width="4.7109375" style="126" customWidth="1"/>
    <col min="15" max="15" width="5.28515625" style="126" customWidth="1"/>
    <col min="16" max="16" width="20" style="126" customWidth="1"/>
    <col min="17" max="17" width="5.28515625" style="126" customWidth="1"/>
    <col min="18" max="18" width="6.85546875" style="126" customWidth="1"/>
    <col min="19" max="24" width="3.7109375" style="126" hidden="1" customWidth="1"/>
    <col min="25" max="25" width="5.28515625" style="128" hidden="1" customWidth="1"/>
    <col min="26" max="26" width="5.28515625" style="126" hidden="1" customWidth="1"/>
    <col min="27" max="27" width="5.28515625" style="126" customWidth="1"/>
    <col min="28" max="29" width="4.5703125" style="126" bestFit="1" customWidth="1"/>
    <col min="30" max="30" width="6.5703125" style="126" bestFit="1" customWidth="1"/>
    <col min="31" max="32" width="4.42578125" style="126" customWidth="1"/>
    <col min="33" max="33" width="5.85546875" style="126" customWidth="1"/>
    <col min="34" max="34" width="4.5703125" style="126" bestFit="1" customWidth="1"/>
    <col min="35" max="35" width="5.42578125" style="126" bestFit="1" customWidth="1"/>
    <col min="36" max="36" width="5.7109375" style="126" customWidth="1"/>
    <col min="37" max="37" width="6.28515625" style="126" customWidth="1"/>
    <col min="38" max="39" width="4.5703125" style="126" bestFit="1" customWidth="1"/>
    <col min="40" max="40" width="6.5703125" style="126" bestFit="1" customWidth="1"/>
    <col min="41" max="42" width="4.5703125" style="126" bestFit="1" customWidth="1"/>
    <col min="43" max="43" width="5.85546875" style="126" bestFit="1" customWidth="1"/>
    <col min="44" max="44" width="4.5703125" style="126" bestFit="1" customWidth="1"/>
    <col min="45" max="45" width="5.5703125" style="9" bestFit="1" customWidth="1"/>
    <col min="46" max="46" width="4.7109375" style="126" customWidth="1"/>
    <col min="47" max="47" width="7.28515625" style="126" customWidth="1"/>
    <col min="48" max="48" width="6" style="126" customWidth="1"/>
    <col min="49" max="49" width="5.28515625" style="126" customWidth="1"/>
    <col min="50" max="51" width="6.42578125" style="126" customWidth="1"/>
    <col min="52" max="52" width="7.85546875" style="115" customWidth="1"/>
    <col min="53" max="53" width="9.7109375" style="115" customWidth="1"/>
    <col min="54" max="54" width="0.7109375" style="115" customWidth="1"/>
    <col min="55" max="55" width="0.140625" style="115" customWidth="1"/>
    <col min="56" max="56" width="71" style="130" customWidth="1"/>
    <col min="57" max="57" width="22.7109375" style="115" customWidth="1"/>
    <col min="58" max="58" width="43.28515625" style="115" customWidth="1"/>
    <col min="59" max="59" width="46" style="115" customWidth="1"/>
    <col min="60" max="60" width="7.7109375" style="115" customWidth="1"/>
    <col min="61" max="61" width="3.42578125" style="115" customWidth="1"/>
    <col min="62" max="62" width="7.85546875" style="115" customWidth="1"/>
    <col min="63" max="63" width="6.42578125" style="115" customWidth="1"/>
    <col min="64" max="64" width="5.85546875" style="115" customWidth="1"/>
    <col min="65" max="16384" width="9.140625" style="115"/>
  </cols>
  <sheetData>
    <row r="1" spans="1:64" s="61" customFormat="1" ht="22.15" customHeight="1" x14ac:dyDescent="0.25">
      <c r="A1" s="57"/>
      <c r="B1" s="58"/>
      <c r="C1" s="140"/>
      <c r="D1" s="59"/>
      <c r="E1" s="140"/>
      <c r="F1" s="60"/>
      <c r="G1" s="60"/>
      <c r="H1" s="227" t="s">
        <v>203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6"/>
      <c r="T1" s="226"/>
      <c r="U1" s="226"/>
      <c r="V1" s="226"/>
      <c r="W1" s="226"/>
      <c r="X1" s="226"/>
      <c r="Y1" s="226"/>
      <c r="Z1" s="226"/>
      <c r="AA1" s="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72"/>
      <c r="AW1" s="172"/>
      <c r="AX1" s="172"/>
      <c r="AY1" s="172"/>
      <c r="AZ1" s="172"/>
      <c r="BA1" s="172"/>
      <c r="BD1" s="62"/>
      <c r="BH1" s="61" t="s">
        <v>27</v>
      </c>
      <c r="BI1" s="61" t="s">
        <v>27</v>
      </c>
      <c r="BJ1" s="61" t="s">
        <v>37</v>
      </c>
      <c r="BK1" s="61" t="s">
        <v>38</v>
      </c>
      <c r="BL1" s="61" t="s">
        <v>42</v>
      </c>
    </row>
    <row r="2" spans="1:64" s="61" customFormat="1" ht="15.6" customHeight="1" x14ac:dyDescent="0.25">
      <c r="A2" s="63"/>
      <c r="B2" s="63"/>
      <c r="C2" s="199"/>
      <c r="D2" s="199"/>
      <c r="E2" s="64"/>
      <c r="F2" s="203"/>
      <c r="G2" s="203"/>
      <c r="H2" s="203"/>
      <c r="I2" s="203"/>
      <c r="J2" s="177" t="s">
        <v>69</v>
      </c>
      <c r="K2" s="169" t="s">
        <v>202</v>
      </c>
      <c r="L2" s="170"/>
      <c r="M2" s="170"/>
      <c r="N2" s="170"/>
      <c r="O2" s="170"/>
      <c r="P2" s="171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6"/>
      <c r="BD2" s="62"/>
      <c r="BH2" s="61" t="s">
        <v>28</v>
      </c>
      <c r="BI2" s="61" t="s">
        <v>28</v>
      </c>
      <c r="BJ2" s="61" t="s">
        <v>34</v>
      </c>
      <c r="BK2" s="61" t="s">
        <v>39</v>
      </c>
      <c r="BL2" s="61" t="s">
        <v>27</v>
      </c>
    </row>
    <row r="3" spans="1:64" s="61" customFormat="1" ht="14.45" customHeight="1" x14ac:dyDescent="0.2">
      <c r="A3" s="131">
        <v>2025</v>
      </c>
      <c r="B3" s="173" t="s">
        <v>204</v>
      </c>
      <c r="C3" s="174"/>
      <c r="D3" s="174"/>
      <c r="E3" s="67"/>
      <c r="F3" s="67"/>
      <c r="G3" s="67"/>
      <c r="H3" s="67"/>
      <c r="I3" s="68"/>
      <c r="J3" s="178"/>
      <c r="K3" s="159" t="s">
        <v>60</v>
      </c>
      <c r="L3" s="160"/>
      <c r="M3" s="161" t="s">
        <v>16</v>
      </c>
      <c r="N3" s="160"/>
      <c r="O3" s="160"/>
      <c r="P3" s="162"/>
      <c r="Q3" s="205" t="s">
        <v>61</v>
      </c>
      <c r="R3" s="205"/>
      <c r="S3" s="69"/>
      <c r="T3" s="69"/>
      <c r="U3" s="69"/>
      <c r="V3" s="69"/>
      <c r="W3" s="69"/>
      <c r="X3" s="70"/>
      <c r="Y3" s="163" t="s">
        <v>70</v>
      </c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164"/>
      <c r="AV3" s="200" t="s">
        <v>0</v>
      </c>
      <c r="AW3" s="201"/>
      <c r="AX3" s="201"/>
      <c r="AY3" s="201"/>
      <c r="AZ3" s="201"/>
      <c r="BA3" s="202"/>
      <c r="BB3" s="71"/>
      <c r="BC3" s="71" t="s">
        <v>48</v>
      </c>
      <c r="BD3" s="62"/>
      <c r="BH3" s="61" t="s">
        <v>30</v>
      </c>
      <c r="BI3" s="61" t="s">
        <v>29</v>
      </c>
      <c r="BK3" s="61" t="s">
        <v>40</v>
      </c>
    </row>
    <row r="4" spans="1:64" s="61" customFormat="1" ht="23.45" customHeight="1" x14ac:dyDescent="0.2">
      <c r="A4" s="206" t="s">
        <v>68</v>
      </c>
      <c r="B4" s="175"/>
      <c r="C4" s="176"/>
      <c r="D4" s="176"/>
      <c r="I4" s="72"/>
      <c r="J4" s="73"/>
      <c r="M4" s="74"/>
      <c r="Q4" s="74"/>
      <c r="R4" s="72"/>
      <c r="S4" s="222"/>
      <c r="T4" s="222"/>
      <c r="U4" s="222"/>
      <c r="V4" s="222"/>
      <c r="W4" s="222"/>
      <c r="X4" s="222"/>
      <c r="Y4" s="216" t="s">
        <v>71</v>
      </c>
      <c r="Z4" s="217"/>
      <c r="AA4" s="167" t="s">
        <v>73</v>
      </c>
      <c r="AB4" s="223" t="s">
        <v>46</v>
      </c>
      <c r="AC4" s="224"/>
      <c r="AD4" s="224"/>
      <c r="AE4" s="224"/>
      <c r="AF4" s="224"/>
      <c r="AG4" s="224"/>
      <c r="AH4" s="224"/>
      <c r="AI4" s="224"/>
      <c r="AJ4" s="225"/>
      <c r="AK4" s="214" t="s">
        <v>62</v>
      </c>
      <c r="AL4" s="198" t="s">
        <v>52</v>
      </c>
      <c r="AM4" s="198"/>
      <c r="AN4" s="198"/>
      <c r="AO4" s="198"/>
      <c r="AP4" s="198"/>
      <c r="AQ4" s="198"/>
      <c r="AR4" s="198"/>
      <c r="AS4" s="198"/>
      <c r="AT4" s="198"/>
      <c r="AU4" s="179" t="s">
        <v>63</v>
      </c>
      <c r="AV4" s="181" t="s">
        <v>26</v>
      </c>
      <c r="AW4" s="182"/>
      <c r="AX4" s="182"/>
      <c r="AY4" s="182"/>
      <c r="AZ4" s="182"/>
      <c r="BA4" s="183"/>
      <c r="BB4" s="71"/>
      <c r="BC4" s="71" t="s">
        <v>49</v>
      </c>
      <c r="BD4" s="62"/>
      <c r="BH4" s="61" t="s">
        <v>31</v>
      </c>
      <c r="BI4" s="61" t="s">
        <v>30</v>
      </c>
      <c r="BK4" s="61" t="s">
        <v>41</v>
      </c>
    </row>
    <row r="5" spans="1:64" s="61" customFormat="1" ht="20.45" customHeight="1" x14ac:dyDescent="0.2">
      <c r="A5" s="206"/>
      <c r="B5" s="218" t="s">
        <v>55</v>
      </c>
      <c r="C5" s="220" t="s">
        <v>17</v>
      </c>
      <c r="D5" s="221"/>
      <c r="E5" s="219" t="s">
        <v>43</v>
      </c>
      <c r="G5" s="75"/>
      <c r="H5" s="75"/>
      <c r="I5" s="76"/>
      <c r="J5" s="77"/>
      <c r="L5" s="236" t="s">
        <v>56</v>
      </c>
      <c r="M5" s="74"/>
      <c r="N5" s="240" t="s">
        <v>54</v>
      </c>
      <c r="O5" s="238" t="s">
        <v>57</v>
      </c>
      <c r="P5" s="236" t="s">
        <v>53</v>
      </c>
      <c r="Q5" s="163"/>
      <c r="R5" s="164"/>
      <c r="S5" s="209" t="s">
        <v>3</v>
      </c>
      <c r="T5" s="210"/>
      <c r="U5" s="211"/>
      <c r="V5" s="209" t="s">
        <v>4</v>
      </c>
      <c r="W5" s="210"/>
      <c r="X5" s="211"/>
      <c r="Y5" s="216"/>
      <c r="Z5" s="217"/>
      <c r="AA5" s="167"/>
      <c r="AB5" s="154" t="s">
        <v>19</v>
      </c>
      <c r="AC5" s="155"/>
      <c r="AD5" s="157"/>
      <c r="AE5" s="154" t="s">
        <v>21</v>
      </c>
      <c r="AF5" s="155"/>
      <c r="AG5" s="157"/>
      <c r="AH5" s="154" t="s">
        <v>25</v>
      </c>
      <c r="AI5" s="155"/>
      <c r="AJ5" s="157"/>
      <c r="AK5" s="214"/>
      <c r="AL5" s="154" t="s">
        <v>19</v>
      </c>
      <c r="AM5" s="155"/>
      <c r="AN5" s="157"/>
      <c r="AO5" s="154" t="s">
        <v>21</v>
      </c>
      <c r="AP5" s="155"/>
      <c r="AQ5" s="157"/>
      <c r="AR5" s="154" t="s">
        <v>25</v>
      </c>
      <c r="AS5" s="155"/>
      <c r="AT5" s="156"/>
      <c r="AU5" s="179"/>
      <c r="AV5" s="141"/>
      <c r="AW5" s="142"/>
      <c r="AX5" s="142"/>
      <c r="AY5" s="142"/>
      <c r="AZ5" s="78"/>
      <c r="BA5" s="79"/>
      <c r="BB5" s="80"/>
      <c r="BC5" s="71" t="s">
        <v>50</v>
      </c>
      <c r="BD5" s="62"/>
      <c r="BH5" s="61" t="s">
        <v>32</v>
      </c>
      <c r="BI5" s="61" t="s">
        <v>31</v>
      </c>
    </row>
    <row r="6" spans="1:64" s="61" customFormat="1" ht="22.9" customHeight="1" x14ac:dyDescent="0.2">
      <c r="A6" s="206"/>
      <c r="B6" s="218"/>
      <c r="C6" s="220"/>
      <c r="D6" s="221"/>
      <c r="E6" s="219"/>
      <c r="F6" s="220" t="s">
        <v>45</v>
      </c>
      <c r="G6" s="242"/>
      <c r="H6" s="242"/>
      <c r="I6" s="243"/>
      <c r="K6" s="165" t="s">
        <v>2</v>
      </c>
      <c r="L6" s="236"/>
      <c r="M6" s="184" t="s">
        <v>2</v>
      </c>
      <c r="N6" s="240"/>
      <c r="O6" s="238"/>
      <c r="P6" s="236"/>
      <c r="Q6" s="208" t="s">
        <v>47</v>
      </c>
      <c r="R6" s="167"/>
      <c r="S6" s="234" t="s">
        <v>14</v>
      </c>
      <c r="T6" s="232" t="s">
        <v>15</v>
      </c>
      <c r="U6" s="230" t="s">
        <v>16</v>
      </c>
      <c r="V6" s="234" t="s">
        <v>14</v>
      </c>
      <c r="W6" s="232" t="s">
        <v>15</v>
      </c>
      <c r="X6" s="230" t="s">
        <v>16</v>
      </c>
      <c r="Y6" s="158" t="s">
        <v>64</v>
      </c>
      <c r="Z6" s="207" t="s">
        <v>65</v>
      </c>
      <c r="AA6" s="212" t="s">
        <v>66</v>
      </c>
      <c r="AB6" s="81">
        <v>0.375</v>
      </c>
      <c r="AC6" s="82">
        <v>0.16666666666666666</v>
      </c>
      <c r="AD6" s="83" t="s">
        <v>23</v>
      </c>
      <c r="AE6" s="84">
        <v>0.375</v>
      </c>
      <c r="AF6" s="82">
        <v>0.25</v>
      </c>
      <c r="AG6" s="85" t="s">
        <v>24</v>
      </c>
      <c r="AH6" s="81">
        <v>0.375</v>
      </c>
      <c r="AI6" s="82">
        <v>0.5</v>
      </c>
      <c r="AJ6" s="83" t="s">
        <v>22</v>
      </c>
      <c r="AK6" s="214"/>
      <c r="AL6" s="81"/>
      <c r="AM6" s="82"/>
      <c r="AN6" s="228" t="s">
        <v>20</v>
      </c>
      <c r="AO6" s="84"/>
      <c r="AP6" s="82"/>
      <c r="AQ6" s="228" t="s">
        <v>20</v>
      </c>
      <c r="AR6" s="84"/>
      <c r="AS6" s="82"/>
      <c r="AT6" s="228" t="s">
        <v>20</v>
      </c>
      <c r="AU6" s="179"/>
      <c r="AV6" s="188" t="s">
        <v>8</v>
      </c>
      <c r="AW6" s="190" t="s">
        <v>9</v>
      </c>
      <c r="AX6" s="192" t="s">
        <v>10</v>
      </c>
      <c r="AY6" s="194" t="s">
        <v>11</v>
      </c>
      <c r="AZ6" s="196" t="s">
        <v>12</v>
      </c>
      <c r="BA6" s="186" t="s">
        <v>13</v>
      </c>
      <c r="BB6" s="71"/>
      <c r="BC6" s="71"/>
      <c r="BD6" s="62"/>
      <c r="BH6" s="61" t="s">
        <v>33</v>
      </c>
      <c r="BI6" s="86" t="s">
        <v>24</v>
      </c>
    </row>
    <row r="7" spans="1:64" s="86" customFormat="1" ht="29.45" customHeight="1" thickBot="1" x14ac:dyDescent="0.3">
      <c r="A7" s="4" t="s">
        <v>1</v>
      </c>
      <c r="B7" s="5"/>
      <c r="C7" s="6" t="s">
        <v>9</v>
      </c>
      <c r="D7" s="6" t="s">
        <v>18</v>
      </c>
      <c r="E7" s="87" t="s">
        <v>72</v>
      </c>
      <c r="F7" s="1" t="s">
        <v>5</v>
      </c>
      <c r="G7" s="2" t="s">
        <v>6</v>
      </c>
      <c r="H7" s="2" t="s">
        <v>7</v>
      </c>
      <c r="I7" s="7" t="s">
        <v>58</v>
      </c>
      <c r="J7" s="88"/>
      <c r="K7" s="166"/>
      <c r="L7" s="237"/>
      <c r="M7" s="185"/>
      <c r="N7" s="241"/>
      <c r="O7" s="239"/>
      <c r="P7" s="237"/>
      <c r="Q7" s="89" t="s">
        <v>3</v>
      </c>
      <c r="R7" s="139" t="s">
        <v>44</v>
      </c>
      <c r="S7" s="235"/>
      <c r="T7" s="233"/>
      <c r="U7" s="231"/>
      <c r="V7" s="235"/>
      <c r="W7" s="233"/>
      <c r="X7" s="231"/>
      <c r="Y7" s="158"/>
      <c r="Z7" s="207"/>
      <c r="AA7" s="213"/>
      <c r="AB7" s="90" t="s">
        <v>15</v>
      </c>
      <c r="AC7" s="91" t="s">
        <v>16</v>
      </c>
      <c r="AD7" s="139" t="s">
        <v>20</v>
      </c>
      <c r="AE7" s="92" t="s">
        <v>15</v>
      </c>
      <c r="AF7" s="93" t="s">
        <v>16</v>
      </c>
      <c r="AG7" s="139" t="s">
        <v>20</v>
      </c>
      <c r="AH7" s="92" t="s">
        <v>15</v>
      </c>
      <c r="AI7" s="93" t="s">
        <v>16</v>
      </c>
      <c r="AJ7" s="139" t="s">
        <v>20</v>
      </c>
      <c r="AK7" s="215"/>
      <c r="AL7" s="92" t="s">
        <v>15</v>
      </c>
      <c r="AM7" s="94" t="s">
        <v>16</v>
      </c>
      <c r="AN7" s="229"/>
      <c r="AO7" s="92" t="s">
        <v>15</v>
      </c>
      <c r="AP7" s="94" t="s">
        <v>16</v>
      </c>
      <c r="AQ7" s="229"/>
      <c r="AR7" s="92" t="s">
        <v>15</v>
      </c>
      <c r="AS7" s="94" t="s">
        <v>16</v>
      </c>
      <c r="AT7" s="229"/>
      <c r="AU7" s="180"/>
      <c r="AV7" s="189"/>
      <c r="AW7" s="191"/>
      <c r="AX7" s="193"/>
      <c r="AY7" s="195"/>
      <c r="AZ7" s="197"/>
      <c r="BA7" s="187"/>
      <c r="BB7" s="80"/>
      <c r="BC7" s="95" t="s">
        <v>51</v>
      </c>
      <c r="BD7" s="96" t="s">
        <v>67</v>
      </c>
      <c r="BH7" s="86" t="s">
        <v>34</v>
      </c>
      <c r="BI7" s="97" t="s">
        <v>32</v>
      </c>
    </row>
    <row r="8" spans="1:64" s="97" customFormat="1" ht="21.6" customHeight="1" x14ac:dyDescent="0.25">
      <c r="A8" s="9">
        <v>1</v>
      </c>
      <c r="B8" s="10" t="s">
        <v>173</v>
      </c>
      <c r="C8" s="14" t="s">
        <v>105</v>
      </c>
      <c r="D8" s="17" t="s">
        <v>107</v>
      </c>
      <c r="E8" s="20" t="s">
        <v>28</v>
      </c>
      <c r="F8" s="21" t="s">
        <v>118</v>
      </c>
      <c r="G8" s="21" t="s">
        <v>119</v>
      </c>
      <c r="H8" s="21" t="s">
        <v>105</v>
      </c>
      <c r="I8" s="22">
        <v>37752</v>
      </c>
      <c r="J8" s="23" t="str">
        <f t="shared" ref="J8:J27" si="0">IF($E8&lt;&gt;"","E","")</f>
        <v>E</v>
      </c>
      <c r="K8" s="28"/>
      <c r="L8" s="20"/>
      <c r="M8" s="29"/>
      <c r="N8" s="30"/>
      <c r="O8" s="31"/>
      <c r="P8" s="32"/>
      <c r="Q8" s="98" t="str">
        <f>IF(E8="F","Y","")</f>
        <v/>
      </c>
      <c r="R8" s="26" t="s">
        <v>37</v>
      </c>
      <c r="S8" s="3" t="str">
        <f t="shared" ref="S8:S13" si="1">IF(OR(AND($BB8="1",$J8="E",$Q8="Y"),AND($E8="f",$J8="E"),AND(U8="1",T8="")),"1","")</f>
        <v/>
      </c>
      <c r="T8" s="99" t="str">
        <f t="shared" ref="T8:T63" si="2">IF(OR(AND($BB8="1",$J8="o",$Q8="Y"),AND($E8="f",$J8="o"),AND($BB8="1",$J8="oc",$Q8="Y"),AND($E8="f",$J8="oc")),"1","")</f>
        <v/>
      </c>
      <c r="U8" s="100" t="str">
        <f t="shared" ref="U8:U63" si="3">IF(OR(AND($BB8="1",$J8="c",$Q8="Y"),AND($E8="f",$J8="c"),AND($BB8="1",$J8="oc",$Q8="Y"),AND($E8="f",$J8="oc")),"1","")</f>
        <v/>
      </c>
      <c r="V8" s="3" t="str">
        <f t="shared" ref="V8:V13" si="4">IF(OR(AND($BB8="1",$J8="E",$R8="Y"),AND($E8="c",$J8="E"),AND(X8="1",W8="")),"1","")</f>
        <v>1</v>
      </c>
      <c r="W8" s="99" t="str">
        <f t="shared" ref="W8:W63" si="5">IF(OR(AND($BB8="1",$J8="o",$R8="Y"),AND($E8="c",$J8="o"),AND($BB8="1",$J8="oc",$R8="Y"),AND($E8="c",$J8="oc")),"1","")</f>
        <v/>
      </c>
      <c r="X8" s="99" t="str">
        <f t="shared" ref="X8:X63" si="6">IF(OR(AND($BB8="1",$J8="c",$R8="Y"),AND($E8="c",$J8="c"),AND($BB8="1",$J8="oc",$R8="Y"),AND($E8="c",$J8="oc")),"1","")</f>
        <v/>
      </c>
      <c r="Y8" s="108" t="str">
        <f t="shared" ref="Y8:Y63" si="7">IF(OR($AC8&gt;=TIMEVALUE("5:00"),$AF8&gt;=TIMEVALUE("5:00"),$AI8&gt;=TIMEVALUE("5:00"),$AM8&gt;=TIMEVALUE("5:00"),$AP8&gt;=TIMEVALUE("5:00"),$AS8&gt;=TIMEVALUE("5:00")),"Y","")</f>
        <v>Y</v>
      </c>
      <c r="Z8" s="109" t="str">
        <f t="shared" ref="Z8:Z63" si="8">IF(OR(ISNUMBER(SEARCH("Sat",$AD8)),ISNUMBER(SEARCH("S",$AD8)),ISNUMBER(SEARCH("Sat",$AG8)),ISNUMBER(SEARCH("S",$AG8)),ISNUMBER(SEARCH("s",$AJ8)),ISNUMBER(SEARCH("Sat",$AJ8)),ISNUMBER(SEARCH("S",$AN8)),ISNUMBER(SEARCH("Sat",$AN8)),ISNUMBER(SEARCH("S",$AQ8)),ISNUMBER(SEARCH("Sat",$AQ8)),ISNUMBER(SEARCH("s",$AT8)),ISNUMBER(SEARCH("Sat",$AT8))),"Y","")</f>
        <v/>
      </c>
      <c r="AA8" s="34" t="s">
        <v>37</v>
      </c>
      <c r="AB8" s="36">
        <v>0.33333333333333331</v>
      </c>
      <c r="AC8" s="37">
        <v>0.16666666666666666</v>
      </c>
      <c r="AD8" s="38" t="s">
        <v>23</v>
      </c>
      <c r="AE8" s="36">
        <v>0.33333333333333331</v>
      </c>
      <c r="AF8" s="37">
        <v>0.25</v>
      </c>
      <c r="AG8" s="38" t="s">
        <v>24</v>
      </c>
      <c r="AH8" s="101"/>
      <c r="AI8" s="45"/>
      <c r="AJ8" s="102"/>
      <c r="AK8" s="38" t="s">
        <v>34</v>
      </c>
      <c r="AL8" s="39">
        <v>0.3125</v>
      </c>
      <c r="AM8" s="37">
        <v>0.16666666666666666</v>
      </c>
      <c r="AN8" s="40" t="s">
        <v>164</v>
      </c>
      <c r="AO8" s="39">
        <v>0.3125</v>
      </c>
      <c r="AP8" s="37">
        <v>0.25</v>
      </c>
      <c r="AQ8" s="40" t="s">
        <v>24</v>
      </c>
      <c r="AR8" s="41"/>
      <c r="AS8" s="17"/>
      <c r="AT8" s="20"/>
      <c r="AU8" s="20" t="s">
        <v>37</v>
      </c>
      <c r="AV8" s="51" t="s">
        <v>166</v>
      </c>
      <c r="AW8" s="52">
        <v>47</v>
      </c>
      <c r="AX8" s="52">
        <v>25</v>
      </c>
      <c r="AY8" s="53">
        <v>9702</v>
      </c>
      <c r="AZ8" s="103"/>
      <c r="BA8" s="104"/>
      <c r="BB8" s="105" t="str">
        <f>IF(OR($E8="B",$E8="e",$E8="N",$E8="T"),"1",IF(OR($E8="C",$E8="f",$E8="d",$E8="l",$E8="M",$E8="s",$E8="A"),"2",""))</f>
        <v>1</v>
      </c>
      <c r="BC8" s="105" t="str">
        <f>IF(OR($E8="a",$E8="b",$E8="l",$E8="m",$E8="n",$E8="s",$E8="T"),"1","")</f>
        <v>1</v>
      </c>
      <c r="BD8" s="106"/>
      <c r="BH8" s="97" t="s">
        <v>35</v>
      </c>
      <c r="BI8" s="107" t="s">
        <v>33</v>
      </c>
      <c r="BK8" s="97" t="s">
        <v>31</v>
      </c>
    </row>
    <row r="9" spans="1:64" s="107" customFormat="1" ht="21.6" customHeight="1" x14ac:dyDescent="0.25">
      <c r="A9" s="9">
        <v>2</v>
      </c>
      <c r="B9" s="11" t="s">
        <v>74</v>
      </c>
      <c r="C9" s="15" t="s">
        <v>105</v>
      </c>
      <c r="D9" s="19" t="s">
        <v>107</v>
      </c>
      <c r="E9" s="20" t="s">
        <v>27</v>
      </c>
      <c r="F9" s="24" t="s">
        <v>120</v>
      </c>
      <c r="G9" s="25" t="s">
        <v>74</v>
      </c>
      <c r="H9" s="20" t="s">
        <v>105</v>
      </c>
      <c r="I9" s="26">
        <v>37870</v>
      </c>
      <c r="J9" s="23" t="str">
        <f t="shared" si="0"/>
        <v>E</v>
      </c>
      <c r="K9" s="28"/>
      <c r="L9" s="20"/>
      <c r="M9" s="29"/>
      <c r="N9" s="30"/>
      <c r="O9" s="31"/>
      <c r="P9" s="32"/>
      <c r="Q9" s="98" t="str">
        <f t="shared" ref="Q9:Q64" si="9">IF(E9="F","Y","")</f>
        <v/>
      </c>
      <c r="R9" s="26"/>
      <c r="S9" s="3" t="str">
        <f t="shared" si="1"/>
        <v/>
      </c>
      <c r="T9" s="99" t="str">
        <f t="shared" si="2"/>
        <v/>
      </c>
      <c r="U9" s="100" t="str">
        <f t="shared" si="3"/>
        <v/>
      </c>
      <c r="V9" s="3" t="str">
        <f t="shared" si="4"/>
        <v/>
      </c>
      <c r="W9" s="99" t="str">
        <f t="shared" si="5"/>
        <v/>
      </c>
      <c r="X9" s="99" t="str">
        <f t="shared" si="6"/>
        <v/>
      </c>
      <c r="Y9" s="108" t="str">
        <f t="shared" si="7"/>
        <v>Y</v>
      </c>
      <c r="Z9" s="109" t="str">
        <f t="shared" si="8"/>
        <v/>
      </c>
      <c r="AA9" s="34" t="s">
        <v>37</v>
      </c>
      <c r="AB9" s="36">
        <v>0.33333333333333331</v>
      </c>
      <c r="AC9" s="37">
        <v>0.16666666666666666</v>
      </c>
      <c r="AD9" s="38" t="s">
        <v>23</v>
      </c>
      <c r="AE9" s="36">
        <v>0.33333333333333331</v>
      </c>
      <c r="AF9" s="37">
        <v>0.25</v>
      </c>
      <c r="AG9" s="38" t="s">
        <v>24</v>
      </c>
      <c r="AH9" s="101"/>
      <c r="AI9" s="45"/>
      <c r="AJ9" s="102"/>
      <c r="AK9" s="38" t="s">
        <v>34</v>
      </c>
      <c r="AL9" s="39">
        <v>0.3125</v>
      </c>
      <c r="AM9" s="37">
        <v>0.16666666666666666</v>
      </c>
      <c r="AN9" s="40" t="s">
        <v>164</v>
      </c>
      <c r="AO9" s="39">
        <v>0.3125</v>
      </c>
      <c r="AP9" s="37">
        <v>0.25</v>
      </c>
      <c r="AQ9" s="40" t="s">
        <v>24</v>
      </c>
      <c r="AR9" s="41"/>
      <c r="AS9" s="25"/>
      <c r="AT9" s="20"/>
      <c r="AU9" s="20" t="s">
        <v>34</v>
      </c>
      <c r="AV9" s="51" t="s">
        <v>166</v>
      </c>
      <c r="AW9" s="52">
        <v>47</v>
      </c>
      <c r="AX9" s="52">
        <v>25</v>
      </c>
      <c r="AY9" s="53">
        <v>9705</v>
      </c>
      <c r="AZ9" s="110"/>
      <c r="BA9" s="111"/>
      <c r="BB9" s="105" t="str">
        <f>IF(OR($E9="B",$E9="e",$E9="N",$E9="T"),"1",IF($E9="","","2"))</f>
        <v>2</v>
      </c>
      <c r="BC9" s="105" t="str">
        <f t="shared" ref="BC9:BC63" si="10">IF(OR($E9="a",$E9="b",$E9="l",$E9="m",$E9="n",$E9="s",$E9="T"),"1","")</f>
        <v>1</v>
      </c>
      <c r="BD9" s="106"/>
      <c r="BI9" s="107" t="s">
        <v>35</v>
      </c>
      <c r="BK9" s="107" t="s">
        <v>29</v>
      </c>
    </row>
    <row r="10" spans="1:64" s="107" customFormat="1" ht="21.6" customHeight="1" x14ac:dyDescent="0.25">
      <c r="A10" s="9">
        <v>3</v>
      </c>
      <c r="B10" s="11" t="s">
        <v>174</v>
      </c>
      <c r="C10" s="15" t="s">
        <v>105</v>
      </c>
      <c r="D10" s="11" t="s">
        <v>107</v>
      </c>
      <c r="E10" s="20" t="s">
        <v>28</v>
      </c>
      <c r="F10" s="24" t="s">
        <v>121</v>
      </c>
      <c r="G10" s="27" t="s">
        <v>122</v>
      </c>
      <c r="H10" s="20" t="s">
        <v>105</v>
      </c>
      <c r="I10" s="26">
        <v>37825</v>
      </c>
      <c r="J10" s="23" t="str">
        <f t="shared" si="0"/>
        <v>E</v>
      </c>
      <c r="K10" s="28"/>
      <c r="L10" s="20"/>
      <c r="M10" s="29"/>
      <c r="N10" s="30"/>
      <c r="O10" s="31"/>
      <c r="P10" s="32"/>
      <c r="Q10" s="98" t="str">
        <f t="shared" si="9"/>
        <v/>
      </c>
      <c r="R10" s="26" t="s">
        <v>37</v>
      </c>
      <c r="S10" s="3" t="str">
        <f t="shared" si="1"/>
        <v/>
      </c>
      <c r="T10" s="99" t="str">
        <f t="shared" si="2"/>
        <v/>
      </c>
      <c r="U10" s="100" t="str">
        <f t="shared" si="3"/>
        <v/>
      </c>
      <c r="V10" s="3" t="str">
        <f t="shared" si="4"/>
        <v>1</v>
      </c>
      <c r="W10" s="99" t="str">
        <f t="shared" si="5"/>
        <v/>
      </c>
      <c r="X10" s="99" t="str">
        <f t="shared" si="6"/>
        <v/>
      </c>
      <c r="Y10" s="108" t="str">
        <f t="shared" si="7"/>
        <v>Y</v>
      </c>
      <c r="Z10" s="109" t="str">
        <f t="shared" si="8"/>
        <v/>
      </c>
      <c r="AA10" s="34" t="s">
        <v>37</v>
      </c>
      <c r="AB10" s="36">
        <v>0.33333333333333331</v>
      </c>
      <c r="AC10" s="37">
        <v>0.16666666666666666</v>
      </c>
      <c r="AD10" s="38" t="s">
        <v>23</v>
      </c>
      <c r="AE10" s="36">
        <v>0.33333333333333331</v>
      </c>
      <c r="AF10" s="37">
        <v>0.25</v>
      </c>
      <c r="AG10" s="38" t="s">
        <v>24</v>
      </c>
      <c r="AH10" s="101"/>
      <c r="AI10" s="45"/>
      <c r="AJ10" s="102"/>
      <c r="AK10" s="38" t="s">
        <v>34</v>
      </c>
      <c r="AL10" s="39">
        <v>0.3125</v>
      </c>
      <c r="AM10" s="37">
        <v>0.16666666666666666</v>
      </c>
      <c r="AN10" s="40" t="s">
        <v>164</v>
      </c>
      <c r="AO10" s="39">
        <v>0.3125</v>
      </c>
      <c r="AP10" s="37">
        <v>0.25</v>
      </c>
      <c r="AQ10" s="40" t="s">
        <v>24</v>
      </c>
      <c r="AR10" s="41"/>
      <c r="AS10" s="25"/>
      <c r="AT10" s="20"/>
      <c r="AU10" s="20" t="s">
        <v>37</v>
      </c>
      <c r="AV10" s="51" t="s">
        <v>166</v>
      </c>
      <c r="AW10" s="52">
        <v>47</v>
      </c>
      <c r="AX10" s="52">
        <v>25</v>
      </c>
      <c r="AY10" s="53">
        <v>9709</v>
      </c>
      <c r="AZ10" s="110"/>
      <c r="BA10" s="111"/>
      <c r="BB10" s="105" t="str">
        <f>IF(OR($E10="B",$E10="e",$E10="N",$E10="T"),"1",IF($E10="","","2"))</f>
        <v>1</v>
      </c>
      <c r="BC10" s="105" t="str">
        <f t="shared" si="10"/>
        <v>1</v>
      </c>
      <c r="BD10" s="106"/>
      <c r="BI10" s="107" t="s">
        <v>36</v>
      </c>
      <c r="BK10" s="107" t="s">
        <v>59</v>
      </c>
    </row>
    <row r="11" spans="1:64" s="107" customFormat="1" ht="21.6" customHeight="1" x14ac:dyDescent="0.25">
      <c r="A11" s="9">
        <v>80</v>
      </c>
      <c r="B11" s="11" t="s">
        <v>175</v>
      </c>
      <c r="C11" s="15" t="s">
        <v>105</v>
      </c>
      <c r="D11" s="11" t="s">
        <v>107</v>
      </c>
      <c r="E11" s="20" t="s">
        <v>28</v>
      </c>
      <c r="F11" s="24" t="s">
        <v>123</v>
      </c>
      <c r="G11" s="25" t="s">
        <v>122</v>
      </c>
      <c r="H11" s="20" t="s">
        <v>105</v>
      </c>
      <c r="I11" s="26">
        <v>37825</v>
      </c>
      <c r="J11" s="23" t="s">
        <v>31</v>
      </c>
      <c r="K11" s="28"/>
      <c r="L11" s="20"/>
      <c r="M11" s="29"/>
      <c r="N11" s="30"/>
      <c r="O11" s="31"/>
      <c r="P11" s="32"/>
      <c r="Q11" s="98" t="str">
        <f t="shared" si="9"/>
        <v/>
      </c>
      <c r="R11" s="26" t="s">
        <v>37</v>
      </c>
      <c r="S11" s="3" t="str">
        <f t="shared" si="1"/>
        <v/>
      </c>
      <c r="T11" s="99" t="str">
        <f t="shared" si="2"/>
        <v/>
      </c>
      <c r="U11" s="100" t="str">
        <f t="shared" si="3"/>
        <v/>
      </c>
      <c r="V11" s="3" t="str">
        <f t="shared" si="4"/>
        <v>1</v>
      </c>
      <c r="W11" s="99" t="str">
        <f t="shared" si="5"/>
        <v/>
      </c>
      <c r="X11" s="99" t="str">
        <f t="shared" si="6"/>
        <v/>
      </c>
      <c r="Y11" s="108" t="str">
        <f t="shared" si="7"/>
        <v>Y</v>
      </c>
      <c r="Z11" s="109" t="str">
        <f t="shared" si="8"/>
        <v/>
      </c>
      <c r="AA11" s="34" t="s">
        <v>37</v>
      </c>
      <c r="AB11" s="36">
        <v>0.33333333333333331</v>
      </c>
      <c r="AC11" s="37">
        <v>0.16666666666666666</v>
      </c>
      <c r="AD11" s="38" t="s">
        <v>23</v>
      </c>
      <c r="AE11" s="36">
        <v>0.33333333333333331</v>
      </c>
      <c r="AF11" s="37">
        <v>0.25</v>
      </c>
      <c r="AG11" s="38" t="s">
        <v>24</v>
      </c>
      <c r="AH11" s="101"/>
      <c r="AI11" s="45"/>
      <c r="AJ11" s="102"/>
      <c r="AK11" s="38" t="s">
        <v>34</v>
      </c>
      <c r="AL11" s="39">
        <v>0.3125</v>
      </c>
      <c r="AM11" s="37">
        <v>0.16666666666666666</v>
      </c>
      <c r="AN11" s="40" t="s">
        <v>164</v>
      </c>
      <c r="AO11" s="39">
        <v>0.3125</v>
      </c>
      <c r="AP11" s="37">
        <v>0.25</v>
      </c>
      <c r="AQ11" s="40" t="s">
        <v>24</v>
      </c>
      <c r="AR11" s="41"/>
      <c r="AS11" s="25"/>
      <c r="AT11" s="20"/>
      <c r="AU11" s="20" t="s">
        <v>37</v>
      </c>
      <c r="AV11" s="51" t="s">
        <v>166</v>
      </c>
      <c r="AW11" s="52">
        <v>47</v>
      </c>
      <c r="AX11" s="52">
        <v>25</v>
      </c>
      <c r="AY11" s="53">
        <v>9707</v>
      </c>
      <c r="AZ11" s="110"/>
      <c r="BA11" s="111"/>
      <c r="BB11" s="105" t="str">
        <f t="shared" ref="BB11:BB64" si="11">IF(OR($E11="B",$E11="e",$E11="N",$E11="T"),"1",IF(OR($E11="C",$E11="f",$E11="d",$E11="l",$E11="M",$E11="s",$E11="A"),"2",""))</f>
        <v>1</v>
      </c>
      <c r="BC11" s="105" t="str">
        <f t="shared" si="10"/>
        <v>1</v>
      </c>
      <c r="BD11" s="106"/>
    </row>
    <row r="12" spans="1:64" s="107" customFormat="1" ht="21.6" customHeight="1" x14ac:dyDescent="0.25">
      <c r="A12" s="9">
        <v>4</v>
      </c>
      <c r="B12" s="11" t="s">
        <v>76</v>
      </c>
      <c r="C12" s="15" t="s">
        <v>105</v>
      </c>
      <c r="D12" s="18" t="s">
        <v>108</v>
      </c>
      <c r="E12" s="20" t="s">
        <v>28</v>
      </c>
      <c r="F12" s="24" t="s">
        <v>124</v>
      </c>
      <c r="G12" s="27" t="s">
        <v>125</v>
      </c>
      <c r="H12" s="20" t="s">
        <v>105</v>
      </c>
      <c r="I12" s="26">
        <v>37807</v>
      </c>
      <c r="J12" s="23" t="str">
        <f t="shared" si="0"/>
        <v>E</v>
      </c>
      <c r="K12" s="28"/>
      <c r="L12" s="20"/>
      <c r="M12" s="29"/>
      <c r="N12" s="30"/>
      <c r="O12" s="31"/>
      <c r="P12" s="32"/>
      <c r="Q12" s="98" t="str">
        <f t="shared" si="9"/>
        <v/>
      </c>
      <c r="R12" s="26" t="s">
        <v>37</v>
      </c>
      <c r="S12" s="3" t="str">
        <f t="shared" si="1"/>
        <v/>
      </c>
      <c r="T12" s="99" t="str">
        <f t="shared" si="2"/>
        <v/>
      </c>
      <c r="U12" s="100" t="str">
        <f t="shared" si="3"/>
        <v/>
      </c>
      <c r="V12" s="3" t="str">
        <f t="shared" si="4"/>
        <v>1</v>
      </c>
      <c r="W12" s="99" t="str">
        <f t="shared" si="5"/>
        <v/>
      </c>
      <c r="X12" s="99" t="str">
        <f t="shared" si="6"/>
        <v/>
      </c>
      <c r="Y12" s="108" t="str">
        <f t="shared" si="7"/>
        <v>Y</v>
      </c>
      <c r="Z12" s="109" t="str">
        <f t="shared" si="8"/>
        <v/>
      </c>
      <c r="AA12" s="34" t="s">
        <v>37</v>
      </c>
      <c r="AB12" s="36">
        <v>0.33333333333333331</v>
      </c>
      <c r="AC12" s="37">
        <v>0.16666666666666666</v>
      </c>
      <c r="AD12" s="38" t="s">
        <v>23</v>
      </c>
      <c r="AE12" s="36">
        <v>0.33333333333333331</v>
      </c>
      <c r="AF12" s="37">
        <v>0.25</v>
      </c>
      <c r="AG12" s="38" t="s">
        <v>24</v>
      </c>
      <c r="AH12" s="101"/>
      <c r="AI12" s="45"/>
      <c r="AJ12" s="102"/>
      <c r="AK12" s="38" t="s">
        <v>34</v>
      </c>
      <c r="AL12" s="39">
        <v>0.3125</v>
      </c>
      <c r="AM12" s="37">
        <v>0.16666666666666666</v>
      </c>
      <c r="AN12" s="40" t="s">
        <v>164</v>
      </c>
      <c r="AO12" s="39">
        <v>0.3125</v>
      </c>
      <c r="AP12" s="37">
        <v>0.25</v>
      </c>
      <c r="AQ12" s="40" t="s">
        <v>24</v>
      </c>
      <c r="AR12" s="41"/>
      <c r="AS12" s="25"/>
      <c r="AT12" s="20"/>
      <c r="AU12" s="20" t="s">
        <v>37</v>
      </c>
      <c r="AV12" s="51">
        <v>28940</v>
      </c>
      <c r="AW12" s="52">
        <v>47</v>
      </c>
      <c r="AX12" s="52">
        <v>173</v>
      </c>
      <c r="AY12" s="53">
        <v>402.02</v>
      </c>
      <c r="AZ12" s="110"/>
      <c r="BA12" s="111"/>
      <c r="BB12" s="105" t="str">
        <f t="shared" si="11"/>
        <v>1</v>
      </c>
      <c r="BC12" s="105" t="str">
        <f t="shared" si="10"/>
        <v>1</v>
      </c>
      <c r="BD12" s="106"/>
    </row>
    <row r="13" spans="1:64" s="107" customFormat="1" ht="21.6" customHeight="1" x14ac:dyDescent="0.25">
      <c r="A13" s="9">
        <v>6</v>
      </c>
      <c r="B13" s="11" t="s">
        <v>77</v>
      </c>
      <c r="C13" s="15" t="s">
        <v>105</v>
      </c>
      <c r="D13" s="18" t="s">
        <v>108</v>
      </c>
      <c r="E13" s="20" t="s">
        <v>36</v>
      </c>
      <c r="F13" s="24" t="s">
        <v>126</v>
      </c>
      <c r="G13" s="25" t="s">
        <v>77</v>
      </c>
      <c r="H13" s="20" t="s">
        <v>105</v>
      </c>
      <c r="I13" s="26">
        <v>37779</v>
      </c>
      <c r="J13" s="23" t="str">
        <f t="shared" si="0"/>
        <v>E</v>
      </c>
      <c r="K13" s="28"/>
      <c r="L13" s="20"/>
      <c r="M13" s="29"/>
      <c r="N13" s="30"/>
      <c r="O13" s="31"/>
      <c r="P13" s="32"/>
      <c r="Q13" s="98" t="str">
        <f t="shared" si="9"/>
        <v/>
      </c>
      <c r="R13" s="26"/>
      <c r="S13" s="3" t="str">
        <f t="shared" si="1"/>
        <v/>
      </c>
      <c r="T13" s="99" t="str">
        <f t="shared" si="2"/>
        <v/>
      </c>
      <c r="U13" s="100" t="str">
        <f t="shared" si="3"/>
        <v/>
      </c>
      <c r="V13" s="3" t="str">
        <f t="shared" si="4"/>
        <v/>
      </c>
      <c r="W13" s="99" t="str">
        <f t="shared" si="5"/>
        <v/>
      </c>
      <c r="X13" s="99" t="str">
        <f t="shared" si="6"/>
        <v/>
      </c>
      <c r="Y13" s="108" t="str">
        <f t="shared" si="7"/>
        <v>Y</v>
      </c>
      <c r="Z13" s="109" t="str">
        <f t="shared" si="8"/>
        <v/>
      </c>
      <c r="AA13" s="34" t="s">
        <v>37</v>
      </c>
      <c r="AB13" s="36">
        <v>0.33333333333333331</v>
      </c>
      <c r="AC13" s="37">
        <v>0.16666666666666666</v>
      </c>
      <c r="AD13" s="38" t="s">
        <v>23</v>
      </c>
      <c r="AE13" s="36">
        <v>0.33333333333333331</v>
      </c>
      <c r="AF13" s="37">
        <v>0.25</v>
      </c>
      <c r="AG13" s="38" t="s">
        <v>24</v>
      </c>
      <c r="AH13" s="101"/>
      <c r="AI13" s="45"/>
      <c r="AJ13" s="102"/>
      <c r="AK13" s="38" t="s">
        <v>34</v>
      </c>
      <c r="AL13" s="39">
        <v>0.3125</v>
      </c>
      <c r="AM13" s="37">
        <v>0.16666666666666666</v>
      </c>
      <c r="AN13" s="40" t="s">
        <v>164</v>
      </c>
      <c r="AO13" s="39">
        <v>0.3125</v>
      </c>
      <c r="AP13" s="37">
        <v>0.25</v>
      </c>
      <c r="AQ13" s="40" t="s">
        <v>24</v>
      </c>
      <c r="AR13" s="41"/>
      <c r="AS13" s="25"/>
      <c r="AT13" s="20"/>
      <c r="AU13" s="20" t="s">
        <v>34</v>
      </c>
      <c r="AV13" s="51">
        <v>28940</v>
      </c>
      <c r="AW13" s="52">
        <v>47</v>
      </c>
      <c r="AX13" s="52">
        <v>173</v>
      </c>
      <c r="AY13" s="53">
        <v>401</v>
      </c>
      <c r="AZ13" s="110"/>
      <c r="BA13" s="111"/>
      <c r="BB13" s="105" t="str">
        <f t="shared" si="11"/>
        <v>1</v>
      </c>
      <c r="BC13" s="105" t="str">
        <f t="shared" si="10"/>
        <v>1</v>
      </c>
      <c r="BD13" s="106"/>
    </row>
    <row r="14" spans="1:64" s="107" customFormat="1" ht="21.6" customHeight="1" x14ac:dyDescent="0.25">
      <c r="A14" s="9">
        <v>7</v>
      </c>
      <c r="B14" s="11" t="s">
        <v>78</v>
      </c>
      <c r="C14" s="15" t="s">
        <v>105</v>
      </c>
      <c r="D14" s="18" t="s">
        <v>109</v>
      </c>
      <c r="E14" s="20" t="s">
        <v>28</v>
      </c>
      <c r="F14" s="24" t="s">
        <v>127</v>
      </c>
      <c r="G14" s="25" t="s">
        <v>128</v>
      </c>
      <c r="H14" s="20" t="s">
        <v>105</v>
      </c>
      <c r="I14" s="26">
        <v>37938</v>
      </c>
      <c r="J14" s="23" t="str">
        <f t="shared" si="0"/>
        <v>E</v>
      </c>
      <c r="K14" s="28"/>
      <c r="L14" s="20"/>
      <c r="M14" s="29"/>
      <c r="N14" s="30"/>
      <c r="O14" s="31"/>
      <c r="P14" s="32"/>
      <c r="Q14" s="98" t="str">
        <f t="shared" si="9"/>
        <v/>
      </c>
      <c r="R14" s="26" t="s">
        <v>37</v>
      </c>
      <c r="S14" s="3" t="str">
        <f t="shared" ref="S14:S63" si="12">IF(OR(AND($BB14="1",$J14="E",$Q14="Y"),AND($E14="f",$J14="E"),AND(U14="1",T14="")),"1","")</f>
        <v/>
      </c>
      <c r="T14" s="99" t="str">
        <f t="shared" si="2"/>
        <v/>
      </c>
      <c r="U14" s="100" t="str">
        <f t="shared" si="3"/>
        <v/>
      </c>
      <c r="V14" s="3" t="str">
        <f t="shared" ref="V14:V63" si="13">IF(OR(AND($BB14="1",$J14="E",$R14="Y"),AND($E14="c",$J14="E"),AND(X14="1",W14="")),"1","")</f>
        <v>1</v>
      </c>
      <c r="W14" s="99" t="str">
        <f t="shared" si="5"/>
        <v/>
      </c>
      <c r="X14" s="99" t="str">
        <f t="shared" si="6"/>
        <v/>
      </c>
      <c r="Y14" s="108" t="str">
        <f t="shared" si="7"/>
        <v>Y</v>
      </c>
      <c r="Z14" s="109" t="str">
        <f t="shared" si="8"/>
        <v/>
      </c>
      <c r="AA14" s="34" t="s">
        <v>37</v>
      </c>
      <c r="AB14" s="36">
        <v>0.33333333333333331</v>
      </c>
      <c r="AC14" s="37">
        <v>0.16666666666666666</v>
      </c>
      <c r="AD14" s="38" t="s">
        <v>23</v>
      </c>
      <c r="AE14" s="36">
        <v>0.33333333333333331</v>
      </c>
      <c r="AF14" s="37">
        <v>0.25</v>
      </c>
      <c r="AG14" s="38" t="s">
        <v>24</v>
      </c>
      <c r="AH14" s="101"/>
      <c r="AI14" s="45"/>
      <c r="AJ14" s="102"/>
      <c r="AK14" s="38" t="s">
        <v>34</v>
      </c>
      <c r="AL14" s="39">
        <v>0.3125</v>
      </c>
      <c r="AM14" s="37">
        <v>0.16666666666666666</v>
      </c>
      <c r="AN14" s="40" t="s">
        <v>164</v>
      </c>
      <c r="AO14" s="39">
        <v>0.3125</v>
      </c>
      <c r="AP14" s="37">
        <v>0.25</v>
      </c>
      <c r="AQ14" s="40" t="s">
        <v>24</v>
      </c>
      <c r="AR14" s="41"/>
      <c r="AS14" s="25"/>
      <c r="AT14" s="20"/>
      <c r="AU14" s="20" t="s">
        <v>37</v>
      </c>
      <c r="AV14" s="51">
        <v>28940</v>
      </c>
      <c r="AW14" s="52">
        <v>47</v>
      </c>
      <c r="AX14" s="52">
        <v>93</v>
      </c>
      <c r="AY14" s="53">
        <v>62.02</v>
      </c>
      <c r="AZ14" s="110"/>
      <c r="BA14" s="111"/>
      <c r="BB14" s="105" t="str">
        <f t="shared" si="11"/>
        <v>1</v>
      </c>
      <c r="BC14" s="105" t="str">
        <f t="shared" si="10"/>
        <v>1</v>
      </c>
      <c r="BD14" s="106"/>
    </row>
    <row r="15" spans="1:64" s="107" customFormat="1" ht="21.6" customHeight="1" x14ac:dyDescent="0.25">
      <c r="A15" s="9">
        <v>8</v>
      </c>
      <c r="B15" s="11" t="s">
        <v>79</v>
      </c>
      <c r="C15" s="15" t="s">
        <v>105</v>
      </c>
      <c r="D15" s="18" t="s">
        <v>109</v>
      </c>
      <c r="E15" s="20" t="s">
        <v>28</v>
      </c>
      <c r="F15" s="24" t="s">
        <v>129</v>
      </c>
      <c r="G15" s="25" t="s">
        <v>79</v>
      </c>
      <c r="H15" s="20" t="s">
        <v>105</v>
      </c>
      <c r="I15" s="26">
        <v>37849</v>
      </c>
      <c r="J15" s="23" t="str">
        <f t="shared" si="0"/>
        <v>E</v>
      </c>
      <c r="K15" s="28"/>
      <c r="L15" s="20"/>
      <c r="M15" s="29"/>
      <c r="N15" s="30"/>
      <c r="O15" s="31"/>
      <c r="P15" s="32"/>
      <c r="Q15" s="98" t="str">
        <f t="shared" si="9"/>
        <v/>
      </c>
      <c r="R15" s="26" t="s">
        <v>37</v>
      </c>
      <c r="S15" s="3" t="str">
        <f t="shared" si="12"/>
        <v/>
      </c>
      <c r="T15" s="99" t="str">
        <f t="shared" si="2"/>
        <v/>
      </c>
      <c r="U15" s="100" t="str">
        <f t="shared" si="3"/>
        <v/>
      </c>
      <c r="V15" s="3" t="str">
        <f t="shared" si="13"/>
        <v>1</v>
      </c>
      <c r="W15" s="99" t="str">
        <f t="shared" si="5"/>
        <v/>
      </c>
      <c r="X15" s="99" t="str">
        <f t="shared" si="6"/>
        <v/>
      </c>
      <c r="Y15" s="108" t="str">
        <f t="shared" si="7"/>
        <v>Y</v>
      </c>
      <c r="Z15" s="109" t="str">
        <f t="shared" si="8"/>
        <v/>
      </c>
      <c r="AA15" s="34" t="s">
        <v>37</v>
      </c>
      <c r="AB15" s="36">
        <v>0.33333333333333331</v>
      </c>
      <c r="AC15" s="37">
        <v>0.16666666666666666</v>
      </c>
      <c r="AD15" s="38" t="s">
        <v>23</v>
      </c>
      <c r="AE15" s="36">
        <v>0.33333333333333331</v>
      </c>
      <c r="AF15" s="37">
        <v>0.25</v>
      </c>
      <c r="AG15" s="38" t="s">
        <v>24</v>
      </c>
      <c r="AH15" s="101"/>
      <c r="AI15" s="45"/>
      <c r="AJ15" s="102"/>
      <c r="AK15" s="38" t="s">
        <v>34</v>
      </c>
      <c r="AL15" s="39">
        <v>0.3125</v>
      </c>
      <c r="AM15" s="37">
        <v>0.16666666666666666</v>
      </c>
      <c r="AN15" s="40" t="s">
        <v>164</v>
      </c>
      <c r="AO15" s="39">
        <v>0.3125</v>
      </c>
      <c r="AP15" s="37">
        <v>0.25</v>
      </c>
      <c r="AQ15" s="40" t="s">
        <v>24</v>
      </c>
      <c r="AR15" s="41"/>
      <c r="AS15" s="25"/>
      <c r="AT15" s="20"/>
      <c r="AU15" s="20" t="s">
        <v>37</v>
      </c>
      <c r="AV15" s="51">
        <v>28940</v>
      </c>
      <c r="AW15" s="52">
        <v>47</v>
      </c>
      <c r="AX15" s="52">
        <v>93</v>
      </c>
      <c r="AY15" s="53">
        <v>62.07</v>
      </c>
      <c r="AZ15" s="110"/>
      <c r="BA15" s="111"/>
      <c r="BB15" s="105" t="str">
        <f t="shared" si="11"/>
        <v>1</v>
      </c>
      <c r="BC15" s="105" t="str">
        <f t="shared" si="10"/>
        <v>1</v>
      </c>
      <c r="BD15" s="106"/>
    </row>
    <row r="16" spans="1:64" ht="21.6" customHeight="1" x14ac:dyDescent="0.25">
      <c r="A16" s="9">
        <v>9</v>
      </c>
      <c r="B16" s="11" t="s">
        <v>80</v>
      </c>
      <c r="C16" s="15" t="s">
        <v>105</v>
      </c>
      <c r="D16" s="18" t="s">
        <v>109</v>
      </c>
      <c r="E16" s="20" t="s">
        <v>28</v>
      </c>
      <c r="F16" s="24" t="s">
        <v>130</v>
      </c>
      <c r="G16" s="25" t="s">
        <v>128</v>
      </c>
      <c r="H16" s="20" t="s">
        <v>105</v>
      </c>
      <c r="I16" s="26">
        <v>37922</v>
      </c>
      <c r="J16" s="23" t="str">
        <f t="shared" si="0"/>
        <v>E</v>
      </c>
      <c r="K16" s="28"/>
      <c r="L16" s="20"/>
      <c r="M16" s="29"/>
      <c r="N16" s="30"/>
      <c r="O16" s="31"/>
      <c r="P16" s="32"/>
      <c r="Q16" s="98" t="str">
        <f t="shared" si="9"/>
        <v/>
      </c>
      <c r="R16" s="26" t="s">
        <v>37</v>
      </c>
      <c r="S16" s="3" t="str">
        <f t="shared" si="12"/>
        <v/>
      </c>
      <c r="T16" s="99" t="str">
        <f t="shared" si="2"/>
        <v/>
      </c>
      <c r="U16" s="100" t="str">
        <f t="shared" si="3"/>
        <v/>
      </c>
      <c r="V16" s="3" t="str">
        <f t="shared" si="13"/>
        <v>1</v>
      </c>
      <c r="W16" s="99" t="str">
        <f t="shared" si="5"/>
        <v/>
      </c>
      <c r="X16" s="99" t="str">
        <f t="shared" si="6"/>
        <v/>
      </c>
      <c r="Y16" s="108" t="str">
        <f t="shared" si="7"/>
        <v>Y</v>
      </c>
      <c r="Z16" s="109" t="str">
        <f t="shared" si="8"/>
        <v/>
      </c>
      <c r="AA16" s="34" t="s">
        <v>37</v>
      </c>
      <c r="AB16" s="36">
        <v>0.33333333333333331</v>
      </c>
      <c r="AC16" s="37">
        <v>0.16666666666666666</v>
      </c>
      <c r="AD16" s="38" t="s">
        <v>23</v>
      </c>
      <c r="AE16" s="36">
        <v>0.33333333333333331</v>
      </c>
      <c r="AF16" s="37">
        <v>0.25</v>
      </c>
      <c r="AG16" s="38" t="s">
        <v>24</v>
      </c>
      <c r="AH16" s="101"/>
      <c r="AI16" s="45"/>
      <c r="AJ16" s="102"/>
      <c r="AK16" s="38" t="s">
        <v>34</v>
      </c>
      <c r="AL16" s="39">
        <v>0.3125</v>
      </c>
      <c r="AM16" s="37">
        <v>0.16666666666666666</v>
      </c>
      <c r="AN16" s="40" t="s">
        <v>164</v>
      </c>
      <c r="AO16" s="39">
        <v>0.3125</v>
      </c>
      <c r="AP16" s="37">
        <v>0.25</v>
      </c>
      <c r="AQ16" s="40" t="s">
        <v>24</v>
      </c>
      <c r="AR16" s="41"/>
      <c r="AS16" s="25"/>
      <c r="AT16" s="20"/>
      <c r="AU16" s="20" t="s">
        <v>37</v>
      </c>
      <c r="AV16" s="51">
        <v>28940</v>
      </c>
      <c r="AW16" s="52">
        <v>47</v>
      </c>
      <c r="AX16" s="52">
        <v>93</v>
      </c>
      <c r="AY16" s="53">
        <v>58.03</v>
      </c>
      <c r="AZ16" s="112"/>
      <c r="BA16" s="113"/>
      <c r="BB16" s="105" t="str">
        <f t="shared" si="11"/>
        <v>1</v>
      </c>
      <c r="BC16" s="105" t="str">
        <f t="shared" si="10"/>
        <v>1</v>
      </c>
      <c r="BD16" s="114"/>
    </row>
    <row r="17" spans="1:56" ht="21.6" customHeight="1" x14ac:dyDescent="0.25">
      <c r="A17" s="9">
        <v>10</v>
      </c>
      <c r="B17" s="12" t="s">
        <v>81</v>
      </c>
      <c r="C17" s="16" t="s">
        <v>106</v>
      </c>
      <c r="D17" s="18" t="s">
        <v>110</v>
      </c>
      <c r="E17" s="20" t="s">
        <v>28</v>
      </c>
      <c r="F17" s="24" t="s">
        <v>131</v>
      </c>
      <c r="G17" s="25" t="s">
        <v>81</v>
      </c>
      <c r="H17" s="20" t="s">
        <v>106</v>
      </c>
      <c r="I17" s="26">
        <v>40965</v>
      </c>
      <c r="J17" s="23" t="str">
        <f t="shared" si="0"/>
        <v>E</v>
      </c>
      <c r="K17" s="28"/>
      <c r="L17" s="20"/>
      <c r="M17" s="29"/>
      <c r="N17" s="30"/>
      <c r="O17" s="31"/>
      <c r="P17" s="32"/>
      <c r="Q17" s="98" t="str">
        <f t="shared" si="9"/>
        <v/>
      </c>
      <c r="R17" s="26" t="s">
        <v>37</v>
      </c>
      <c r="S17" s="3" t="str">
        <f t="shared" si="12"/>
        <v/>
      </c>
      <c r="T17" s="99" t="str">
        <f t="shared" si="2"/>
        <v/>
      </c>
      <c r="U17" s="100" t="str">
        <f t="shared" si="3"/>
        <v/>
      </c>
      <c r="V17" s="3" t="str">
        <f t="shared" si="13"/>
        <v>1</v>
      </c>
      <c r="W17" s="99" t="str">
        <f t="shared" si="5"/>
        <v/>
      </c>
      <c r="X17" s="99" t="str">
        <f t="shared" si="6"/>
        <v/>
      </c>
      <c r="Y17" s="108" t="str">
        <f t="shared" si="7"/>
        <v>Y</v>
      </c>
      <c r="Z17" s="109" t="str">
        <f t="shared" si="8"/>
        <v/>
      </c>
      <c r="AA17" s="34" t="s">
        <v>37</v>
      </c>
      <c r="AB17" s="36">
        <v>0.33333333333333331</v>
      </c>
      <c r="AC17" s="37">
        <v>0.16666666666666666</v>
      </c>
      <c r="AD17" s="38" t="s">
        <v>23</v>
      </c>
      <c r="AE17" s="36">
        <v>0.33333333333333331</v>
      </c>
      <c r="AF17" s="37">
        <v>0.25</v>
      </c>
      <c r="AG17" s="38" t="s">
        <v>24</v>
      </c>
      <c r="AH17" s="101"/>
      <c r="AI17" s="45"/>
      <c r="AJ17" s="102"/>
      <c r="AK17" s="38" t="s">
        <v>34</v>
      </c>
      <c r="AL17" s="39">
        <v>0.3125</v>
      </c>
      <c r="AM17" s="37">
        <v>0.16666666666666666</v>
      </c>
      <c r="AN17" s="40" t="s">
        <v>164</v>
      </c>
      <c r="AO17" s="39">
        <v>0.3125</v>
      </c>
      <c r="AP17" s="37">
        <v>0.25</v>
      </c>
      <c r="AQ17" s="40" t="s">
        <v>24</v>
      </c>
      <c r="AR17" s="41"/>
      <c r="AS17" s="25"/>
      <c r="AT17" s="20"/>
      <c r="AU17" s="20" t="s">
        <v>37</v>
      </c>
      <c r="AV17" s="51" t="s">
        <v>166</v>
      </c>
      <c r="AW17" s="52">
        <v>21</v>
      </c>
      <c r="AX17" s="52">
        <v>13</v>
      </c>
      <c r="AY17" s="53">
        <v>9605</v>
      </c>
      <c r="AZ17" s="112"/>
      <c r="BA17" s="113"/>
      <c r="BB17" s="105" t="str">
        <f t="shared" si="11"/>
        <v>1</v>
      </c>
      <c r="BC17" s="105" t="str">
        <f t="shared" si="10"/>
        <v>1</v>
      </c>
      <c r="BD17" s="114"/>
    </row>
    <row r="18" spans="1:56" ht="21.6" customHeight="1" x14ac:dyDescent="0.25">
      <c r="A18" s="9">
        <v>11</v>
      </c>
      <c r="B18" s="12" t="s">
        <v>82</v>
      </c>
      <c r="C18" s="16" t="s">
        <v>106</v>
      </c>
      <c r="D18" s="18" t="s">
        <v>85</v>
      </c>
      <c r="E18" s="20" t="s">
        <v>28</v>
      </c>
      <c r="F18" s="24" t="s">
        <v>132</v>
      </c>
      <c r="G18" s="25" t="s">
        <v>133</v>
      </c>
      <c r="H18" s="20" t="s">
        <v>106</v>
      </c>
      <c r="I18" s="26">
        <v>40823</v>
      </c>
      <c r="J18" s="23" t="str">
        <f t="shared" si="0"/>
        <v>E</v>
      </c>
      <c r="K18" s="28"/>
      <c r="L18" s="20"/>
      <c r="M18" s="29"/>
      <c r="N18" s="30"/>
      <c r="O18" s="31"/>
      <c r="P18" s="32"/>
      <c r="Q18" s="98" t="str">
        <f t="shared" si="9"/>
        <v/>
      </c>
      <c r="R18" s="26" t="s">
        <v>37</v>
      </c>
      <c r="S18" s="3" t="str">
        <f t="shared" si="12"/>
        <v/>
      </c>
      <c r="T18" s="99" t="str">
        <f t="shared" si="2"/>
        <v/>
      </c>
      <c r="U18" s="100" t="str">
        <f t="shared" si="3"/>
        <v/>
      </c>
      <c r="V18" s="3" t="str">
        <f t="shared" si="13"/>
        <v>1</v>
      </c>
      <c r="W18" s="99" t="str">
        <f t="shared" si="5"/>
        <v/>
      </c>
      <c r="X18" s="99" t="str">
        <f t="shared" si="6"/>
        <v/>
      </c>
      <c r="Y18" s="108" t="str">
        <f t="shared" si="7"/>
        <v>Y</v>
      </c>
      <c r="Z18" s="109" t="str">
        <f t="shared" si="8"/>
        <v/>
      </c>
      <c r="AA18" s="34" t="s">
        <v>37</v>
      </c>
      <c r="AB18" s="36">
        <v>0.33333333333333331</v>
      </c>
      <c r="AC18" s="37">
        <v>0.16666666666666666</v>
      </c>
      <c r="AD18" s="38" t="s">
        <v>23</v>
      </c>
      <c r="AE18" s="36">
        <v>0.33333333333333331</v>
      </c>
      <c r="AF18" s="37">
        <v>0.25</v>
      </c>
      <c r="AG18" s="38" t="s">
        <v>24</v>
      </c>
      <c r="AH18" s="101"/>
      <c r="AI18" s="45"/>
      <c r="AJ18" s="102"/>
      <c r="AK18" s="38" t="s">
        <v>34</v>
      </c>
      <c r="AL18" s="39">
        <v>0.3125</v>
      </c>
      <c r="AM18" s="37">
        <v>0.16666666666666666</v>
      </c>
      <c r="AN18" s="40" t="s">
        <v>164</v>
      </c>
      <c r="AO18" s="39">
        <v>0.3125</v>
      </c>
      <c r="AP18" s="37">
        <v>0.25</v>
      </c>
      <c r="AQ18" s="40" t="s">
        <v>24</v>
      </c>
      <c r="AR18" s="41"/>
      <c r="AS18" s="25"/>
      <c r="AT18" s="20"/>
      <c r="AU18" s="20" t="s">
        <v>37</v>
      </c>
      <c r="AV18" s="51" t="s">
        <v>166</v>
      </c>
      <c r="AW18" s="52">
        <v>21</v>
      </c>
      <c r="AX18" s="52">
        <v>95</v>
      </c>
      <c r="AY18" s="53">
        <v>9702</v>
      </c>
      <c r="AZ18" s="112"/>
      <c r="BA18" s="113"/>
      <c r="BB18" s="105" t="str">
        <f t="shared" si="11"/>
        <v>1</v>
      </c>
      <c r="BC18" s="105" t="str">
        <f t="shared" si="10"/>
        <v>1</v>
      </c>
      <c r="BD18" s="114"/>
    </row>
    <row r="19" spans="1:56" ht="21.6" customHeight="1" x14ac:dyDescent="0.25">
      <c r="A19" s="9">
        <v>12</v>
      </c>
      <c r="B19" s="12" t="s">
        <v>83</v>
      </c>
      <c r="C19" s="16" t="s">
        <v>106</v>
      </c>
      <c r="D19" s="18" t="s">
        <v>110</v>
      </c>
      <c r="E19" s="20" t="s">
        <v>28</v>
      </c>
      <c r="F19" s="24" t="s">
        <v>134</v>
      </c>
      <c r="G19" s="25" t="s">
        <v>83</v>
      </c>
      <c r="H19" s="20" t="s">
        <v>106</v>
      </c>
      <c r="I19" s="26">
        <v>40977</v>
      </c>
      <c r="J19" s="23" t="str">
        <f t="shared" si="0"/>
        <v>E</v>
      </c>
      <c r="K19" s="28"/>
      <c r="L19" s="20"/>
      <c r="M19" s="29"/>
      <c r="N19" s="30"/>
      <c r="O19" s="31"/>
      <c r="P19" s="32"/>
      <c r="Q19" s="98" t="str">
        <f t="shared" si="9"/>
        <v/>
      </c>
      <c r="R19" s="26" t="s">
        <v>37</v>
      </c>
      <c r="S19" s="3" t="str">
        <f t="shared" si="12"/>
        <v/>
      </c>
      <c r="T19" s="99" t="str">
        <f t="shared" si="2"/>
        <v/>
      </c>
      <c r="U19" s="100" t="str">
        <f t="shared" si="3"/>
        <v/>
      </c>
      <c r="V19" s="3" t="str">
        <f t="shared" si="13"/>
        <v>1</v>
      </c>
      <c r="W19" s="99" t="str">
        <f t="shared" si="5"/>
        <v/>
      </c>
      <c r="X19" s="99" t="str">
        <f t="shared" si="6"/>
        <v/>
      </c>
      <c r="Y19" s="108" t="str">
        <f t="shared" si="7"/>
        <v>Y</v>
      </c>
      <c r="Z19" s="109" t="str">
        <f t="shared" si="8"/>
        <v/>
      </c>
      <c r="AA19" s="34" t="s">
        <v>37</v>
      </c>
      <c r="AB19" s="36">
        <v>0.33333333333333331</v>
      </c>
      <c r="AC19" s="37">
        <v>0.16666666666666666</v>
      </c>
      <c r="AD19" s="38" t="s">
        <v>23</v>
      </c>
      <c r="AE19" s="36">
        <v>0.33333333333333331</v>
      </c>
      <c r="AF19" s="37">
        <v>0.25</v>
      </c>
      <c r="AG19" s="38" t="s">
        <v>24</v>
      </c>
      <c r="AH19" s="101"/>
      <c r="AI19" s="45"/>
      <c r="AJ19" s="102"/>
      <c r="AK19" s="38" t="s">
        <v>34</v>
      </c>
      <c r="AL19" s="39">
        <v>0.3125</v>
      </c>
      <c r="AM19" s="37">
        <v>0.16666666666666666</v>
      </c>
      <c r="AN19" s="40" t="s">
        <v>164</v>
      </c>
      <c r="AO19" s="39">
        <v>0.3125</v>
      </c>
      <c r="AP19" s="37">
        <v>0.25</v>
      </c>
      <c r="AQ19" s="40" t="s">
        <v>24</v>
      </c>
      <c r="AR19" s="41"/>
      <c r="AS19" s="25"/>
      <c r="AT19" s="20"/>
      <c r="AU19" s="20" t="s">
        <v>37</v>
      </c>
      <c r="AV19" s="51" t="s">
        <v>166</v>
      </c>
      <c r="AW19" s="52">
        <v>21</v>
      </c>
      <c r="AX19" s="52">
        <v>13</v>
      </c>
      <c r="AY19" s="53">
        <v>9602</v>
      </c>
      <c r="AZ19" s="112"/>
      <c r="BA19" s="113"/>
      <c r="BB19" s="105" t="str">
        <f t="shared" si="11"/>
        <v>1</v>
      </c>
      <c r="BC19" s="105" t="str">
        <f t="shared" si="10"/>
        <v>1</v>
      </c>
      <c r="BD19" s="114"/>
    </row>
    <row r="20" spans="1:56" ht="21.6" customHeight="1" x14ac:dyDescent="0.25">
      <c r="A20" s="9">
        <v>13</v>
      </c>
      <c r="B20" s="12" t="s">
        <v>84</v>
      </c>
      <c r="C20" s="16" t="s">
        <v>105</v>
      </c>
      <c r="D20" s="18" t="s">
        <v>109</v>
      </c>
      <c r="E20" s="20" t="s">
        <v>28</v>
      </c>
      <c r="F20" s="24" t="s">
        <v>135</v>
      </c>
      <c r="G20" s="25" t="s">
        <v>128</v>
      </c>
      <c r="H20" s="20" t="s">
        <v>105</v>
      </c>
      <c r="I20" s="26">
        <v>37918</v>
      </c>
      <c r="J20" s="23" t="str">
        <f t="shared" si="0"/>
        <v>E</v>
      </c>
      <c r="K20" s="28"/>
      <c r="L20" s="20"/>
      <c r="M20" s="29"/>
      <c r="N20" s="30"/>
      <c r="O20" s="31"/>
      <c r="P20" s="32"/>
      <c r="Q20" s="98" t="str">
        <f t="shared" si="9"/>
        <v/>
      </c>
      <c r="R20" s="26" t="s">
        <v>37</v>
      </c>
      <c r="S20" s="3" t="str">
        <f t="shared" si="12"/>
        <v/>
      </c>
      <c r="T20" s="99" t="str">
        <f t="shared" si="2"/>
        <v/>
      </c>
      <c r="U20" s="100" t="str">
        <f t="shared" si="3"/>
        <v/>
      </c>
      <c r="V20" s="3" t="str">
        <f t="shared" si="13"/>
        <v>1</v>
      </c>
      <c r="W20" s="99" t="str">
        <f t="shared" si="5"/>
        <v/>
      </c>
      <c r="X20" s="99" t="str">
        <f t="shared" si="6"/>
        <v/>
      </c>
      <c r="Y20" s="108" t="str">
        <f t="shared" si="7"/>
        <v>Y</v>
      </c>
      <c r="Z20" s="109" t="str">
        <f t="shared" si="8"/>
        <v/>
      </c>
      <c r="AA20" s="34" t="s">
        <v>37</v>
      </c>
      <c r="AB20" s="36">
        <v>0.33333333333333331</v>
      </c>
      <c r="AC20" s="37">
        <v>0.16666666666666666</v>
      </c>
      <c r="AD20" s="38" t="s">
        <v>23</v>
      </c>
      <c r="AE20" s="36">
        <v>0.33333333333333331</v>
      </c>
      <c r="AF20" s="37">
        <v>0.25</v>
      </c>
      <c r="AG20" s="38" t="s">
        <v>24</v>
      </c>
      <c r="AH20" s="101"/>
      <c r="AI20" s="45"/>
      <c r="AJ20" s="102"/>
      <c r="AK20" s="38" t="s">
        <v>34</v>
      </c>
      <c r="AL20" s="39">
        <v>0.3125</v>
      </c>
      <c r="AM20" s="37">
        <v>0.16666666666666666</v>
      </c>
      <c r="AN20" s="40" t="s">
        <v>164</v>
      </c>
      <c r="AO20" s="39">
        <v>0.3125</v>
      </c>
      <c r="AP20" s="37">
        <v>0.25</v>
      </c>
      <c r="AQ20" s="40" t="s">
        <v>24</v>
      </c>
      <c r="AR20" s="41"/>
      <c r="AS20" s="25"/>
      <c r="AT20" s="20"/>
      <c r="AU20" s="20" t="s">
        <v>37</v>
      </c>
      <c r="AV20" s="51">
        <v>28940</v>
      </c>
      <c r="AW20" s="52">
        <v>47</v>
      </c>
      <c r="AX20" s="52">
        <v>93</v>
      </c>
      <c r="AY20" s="53">
        <v>42</v>
      </c>
      <c r="AZ20" s="112"/>
      <c r="BA20" s="113"/>
      <c r="BB20" s="105" t="str">
        <f t="shared" si="11"/>
        <v>1</v>
      </c>
      <c r="BC20" s="105" t="str">
        <f t="shared" si="10"/>
        <v>1</v>
      </c>
      <c r="BD20" s="114"/>
    </row>
    <row r="21" spans="1:56" ht="21.6" customHeight="1" x14ac:dyDescent="0.25">
      <c r="A21" s="9">
        <v>14</v>
      </c>
      <c r="B21" s="12" t="s">
        <v>85</v>
      </c>
      <c r="C21" s="16" t="s">
        <v>106</v>
      </c>
      <c r="D21" s="18" t="s">
        <v>85</v>
      </c>
      <c r="E21" s="20" t="s">
        <v>28</v>
      </c>
      <c r="F21" s="24" t="s">
        <v>136</v>
      </c>
      <c r="G21" s="25" t="s">
        <v>85</v>
      </c>
      <c r="H21" s="20" t="s">
        <v>106</v>
      </c>
      <c r="I21" s="26">
        <v>40831</v>
      </c>
      <c r="J21" s="23" t="str">
        <f t="shared" si="0"/>
        <v>E</v>
      </c>
      <c r="K21" s="28"/>
      <c r="L21" s="20"/>
      <c r="M21" s="29"/>
      <c r="N21" s="30"/>
      <c r="O21" s="31"/>
      <c r="P21" s="32"/>
      <c r="Q21" s="98" t="str">
        <f t="shared" si="9"/>
        <v/>
      </c>
      <c r="R21" s="26" t="s">
        <v>37</v>
      </c>
      <c r="S21" s="3" t="str">
        <f t="shared" si="12"/>
        <v/>
      </c>
      <c r="T21" s="99" t="str">
        <f t="shared" si="2"/>
        <v/>
      </c>
      <c r="U21" s="100" t="str">
        <f t="shared" si="3"/>
        <v/>
      </c>
      <c r="V21" s="3" t="str">
        <f t="shared" si="13"/>
        <v>1</v>
      </c>
      <c r="W21" s="99" t="str">
        <f t="shared" si="5"/>
        <v/>
      </c>
      <c r="X21" s="99" t="str">
        <f t="shared" si="6"/>
        <v/>
      </c>
      <c r="Y21" s="108" t="str">
        <f t="shared" si="7"/>
        <v>Y</v>
      </c>
      <c r="Z21" s="109" t="str">
        <f t="shared" si="8"/>
        <v/>
      </c>
      <c r="AA21" s="34" t="s">
        <v>37</v>
      </c>
      <c r="AB21" s="36">
        <v>0.33333333333333331</v>
      </c>
      <c r="AC21" s="37">
        <v>0.16666666666666666</v>
      </c>
      <c r="AD21" s="38" t="s">
        <v>23</v>
      </c>
      <c r="AE21" s="36">
        <v>0.33333333333333331</v>
      </c>
      <c r="AF21" s="37">
        <v>0.25</v>
      </c>
      <c r="AG21" s="38" t="s">
        <v>24</v>
      </c>
      <c r="AH21" s="101"/>
      <c r="AI21" s="45"/>
      <c r="AJ21" s="102"/>
      <c r="AK21" s="38" t="s">
        <v>34</v>
      </c>
      <c r="AL21" s="39">
        <v>0.3125</v>
      </c>
      <c r="AM21" s="37">
        <v>0.16666666666666666</v>
      </c>
      <c r="AN21" s="40" t="s">
        <v>164</v>
      </c>
      <c r="AO21" s="39">
        <v>0.3125</v>
      </c>
      <c r="AP21" s="37">
        <v>0.25</v>
      </c>
      <c r="AQ21" s="40" t="s">
        <v>24</v>
      </c>
      <c r="AR21" s="41"/>
      <c r="AS21" s="25"/>
      <c r="AT21" s="20"/>
      <c r="AU21" s="20" t="s">
        <v>37</v>
      </c>
      <c r="AV21" s="51" t="s">
        <v>166</v>
      </c>
      <c r="AW21" s="52">
        <v>21</v>
      </c>
      <c r="AX21" s="52">
        <v>95</v>
      </c>
      <c r="AY21" s="53">
        <v>9709</v>
      </c>
      <c r="AZ21" s="112"/>
      <c r="BA21" s="113"/>
      <c r="BB21" s="105" t="str">
        <f t="shared" si="11"/>
        <v>1</v>
      </c>
      <c r="BC21" s="105" t="str">
        <f t="shared" si="10"/>
        <v>1</v>
      </c>
      <c r="BD21" s="114"/>
    </row>
    <row r="22" spans="1:56" ht="21.6" customHeight="1" x14ac:dyDescent="0.25">
      <c r="A22" s="9">
        <v>15</v>
      </c>
      <c r="B22" s="12" t="s">
        <v>86</v>
      </c>
      <c r="C22" s="16" t="s">
        <v>105</v>
      </c>
      <c r="D22" s="18" t="s">
        <v>111</v>
      </c>
      <c r="E22" s="20" t="s">
        <v>28</v>
      </c>
      <c r="F22" s="24" t="s">
        <v>137</v>
      </c>
      <c r="G22" s="25" t="s">
        <v>86</v>
      </c>
      <c r="H22" s="20" t="s">
        <v>105</v>
      </c>
      <c r="I22" s="26">
        <v>37660</v>
      </c>
      <c r="J22" s="23" t="str">
        <f t="shared" si="0"/>
        <v>E</v>
      </c>
      <c r="K22" s="28"/>
      <c r="L22" s="20"/>
      <c r="M22" s="29"/>
      <c r="N22" s="30"/>
      <c r="O22" s="31"/>
      <c r="P22" s="32"/>
      <c r="Q22" s="98" t="str">
        <f t="shared" si="9"/>
        <v/>
      </c>
      <c r="R22" s="26" t="s">
        <v>162</v>
      </c>
      <c r="S22" s="3" t="str">
        <f t="shared" si="12"/>
        <v/>
      </c>
      <c r="T22" s="99" t="str">
        <f t="shared" si="2"/>
        <v/>
      </c>
      <c r="U22" s="100" t="str">
        <f t="shared" si="3"/>
        <v/>
      </c>
      <c r="V22" s="3" t="str">
        <f t="shared" si="13"/>
        <v>1</v>
      </c>
      <c r="W22" s="99" t="str">
        <f t="shared" si="5"/>
        <v/>
      </c>
      <c r="X22" s="99" t="str">
        <f t="shared" si="6"/>
        <v/>
      </c>
      <c r="Y22" s="108" t="str">
        <f t="shared" si="7"/>
        <v>Y</v>
      </c>
      <c r="Z22" s="109" t="str">
        <f t="shared" si="8"/>
        <v/>
      </c>
      <c r="AA22" s="34" t="s">
        <v>37</v>
      </c>
      <c r="AB22" s="36">
        <v>0.33333333333333331</v>
      </c>
      <c r="AC22" s="37">
        <v>0.16666666666666666</v>
      </c>
      <c r="AD22" s="38" t="s">
        <v>23</v>
      </c>
      <c r="AE22" s="36">
        <v>0.33333333333333331</v>
      </c>
      <c r="AF22" s="37">
        <v>0.25</v>
      </c>
      <c r="AG22" s="38" t="s">
        <v>24</v>
      </c>
      <c r="AH22" s="101"/>
      <c r="AI22" s="45"/>
      <c r="AJ22" s="102"/>
      <c r="AK22" s="38" t="s">
        <v>34</v>
      </c>
      <c r="AL22" s="39">
        <v>0.33333333333333331</v>
      </c>
      <c r="AM22" s="37">
        <v>0.16666666666666666</v>
      </c>
      <c r="AN22" s="40" t="s">
        <v>164</v>
      </c>
      <c r="AO22" s="39">
        <v>0.33333333333333331</v>
      </c>
      <c r="AP22" s="37">
        <v>0.25</v>
      </c>
      <c r="AQ22" s="40" t="s">
        <v>24</v>
      </c>
      <c r="AR22" s="41"/>
      <c r="AS22" s="25"/>
      <c r="AT22" s="20"/>
      <c r="AU22" s="20" t="s">
        <v>37</v>
      </c>
      <c r="AV22" s="51">
        <v>28700</v>
      </c>
      <c r="AW22" s="52">
        <v>47</v>
      </c>
      <c r="AX22" s="52">
        <v>163</v>
      </c>
      <c r="AY22" s="53">
        <v>407</v>
      </c>
      <c r="AZ22" s="112"/>
      <c r="BA22" s="113"/>
      <c r="BB22" s="105" t="str">
        <f t="shared" si="11"/>
        <v>1</v>
      </c>
      <c r="BC22" s="105" t="str">
        <f t="shared" si="10"/>
        <v>1</v>
      </c>
      <c r="BD22" s="114"/>
    </row>
    <row r="23" spans="1:56" ht="21.6" customHeight="1" x14ac:dyDescent="0.25">
      <c r="A23" s="9">
        <v>16</v>
      </c>
      <c r="B23" s="12" t="s">
        <v>88</v>
      </c>
      <c r="C23" s="16" t="s">
        <v>106</v>
      </c>
      <c r="D23" s="18" t="s">
        <v>109</v>
      </c>
      <c r="E23" s="20" t="s">
        <v>30</v>
      </c>
      <c r="F23" s="24" t="s">
        <v>138</v>
      </c>
      <c r="G23" s="25" t="s">
        <v>87</v>
      </c>
      <c r="H23" s="20" t="s">
        <v>106</v>
      </c>
      <c r="I23" s="26">
        <v>40906</v>
      </c>
      <c r="J23" s="23" t="str">
        <f t="shared" si="0"/>
        <v>E</v>
      </c>
      <c r="K23" s="28"/>
      <c r="L23" s="20"/>
      <c r="M23" s="29"/>
      <c r="N23" s="30"/>
      <c r="O23" s="31"/>
      <c r="P23" s="32"/>
      <c r="Q23" s="98" t="str">
        <f t="shared" si="9"/>
        <v/>
      </c>
      <c r="R23" s="143"/>
      <c r="S23" s="144" t="str">
        <f t="shared" si="12"/>
        <v/>
      </c>
      <c r="T23" s="145" t="str">
        <f t="shared" si="2"/>
        <v/>
      </c>
      <c r="U23" s="146" t="str">
        <f t="shared" si="3"/>
        <v/>
      </c>
      <c r="V23" s="144" t="str">
        <f t="shared" si="13"/>
        <v/>
      </c>
      <c r="W23" s="145" t="str">
        <f t="shared" si="5"/>
        <v/>
      </c>
      <c r="X23" s="145" t="str">
        <f t="shared" si="6"/>
        <v/>
      </c>
      <c r="Y23" s="147" t="str">
        <f t="shared" si="7"/>
        <v>Y</v>
      </c>
      <c r="Z23" s="148" t="str">
        <f t="shared" si="8"/>
        <v/>
      </c>
      <c r="AA23" s="149" t="str">
        <f t="shared" ref="AA23:AA34" si="14">IF(OR($E23="D",$E23="e"),"Y","")</f>
        <v>Y</v>
      </c>
      <c r="AB23" s="150">
        <v>0.33333333333333331</v>
      </c>
      <c r="AC23" s="134">
        <v>0.16666666666666666</v>
      </c>
      <c r="AD23" s="151" t="s">
        <v>164</v>
      </c>
      <c r="AE23" s="150">
        <v>0.33333333333333331</v>
      </c>
      <c r="AF23" s="134">
        <v>0.25</v>
      </c>
      <c r="AG23" s="151" t="s">
        <v>24</v>
      </c>
      <c r="AH23" s="101"/>
      <c r="AI23" s="45"/>
      <c r="AJ23" s="102"/>
      <c r="AK23" s="151" t="s">
        <v>34</v>
      </c>
      <c r="AL23" s="39">
        <v>0.33333333333333331</v>
      </c>
      <c r="AM23" s="37">
        <v>0.20833333333333334</v>
      </c>
      <c r="AN23" s="40" t="s">
        <v>164</v>
      </c>
      <c r="AO23" s="39">
        <v>0.33333333333333331</v>
      </c>
      <c r="AP23" s="37">
        <v>0.25</v>
      </c>
      <c r="AQ23" s="40" t="s">
        <v>24</v>
      </c>
      <c r="AR23" s="41"/>
      <c r="AS23" s="25"/>
      <c r="AT23" s="20"/>
      <c r="AU23" s="138" t="s">
        <v>37</v>
      </c>
      <c r="AV23" s="51" t="s">
        <v>166</v>
      </c>
      <c r="AW23" s="52">
        <v>21</v>
      </c>
      <c r="AX23" s="52">
        <v>121</v>
      </c>
      <c r="AY23" s="53">
        <v>9305</v>
      </c>
      <c r="AZ23" s="112"/>
      <c r="BA23" s="113"/>
      <c r="BB23" s="105" t="str">
        <f t="shared" si="11"/>
        <v>2</v>
      </c>
      <c r="BC23" s="105" t="str">
        <f t="shared" si="10"/>
        <v/>
      </c>
      <c r="BD23" s="114"/>
    </row>
    <row r="24" spans="1:56" ht="21.6" customHeight="1" x14ac:dyDescent="0.25">
      <c r="A24" s="9">
        <v>17</v>
      </c>
      <c r="B24" s="12" t="s">
        <v>176</v>
      </c>
      <c r="C24" s="16" t="s">
        <v>106</v>
      </c>
      <c r="D24" s="18" t="s">
        <v>109</v>
      </c>
      <c r="E24" s="20" t="s">
        <v>28</v>
      </c>
      <c r="F24" s="24" t="s">
        <v>139</v>
      </c>
      <c r="G24" s="25" t="s">
        <v>87</v>
      </c>
      <c r="H24" s="20" t="s">
        <v>106</v>
      </c>
      <c r="I24" s="26">
        <v>40906</v>
      </c>
      <c r="J24" s="23" t="str">
        <f t="shared" si="0"/>
        <v>E</v>
      </c>
      <c r="K24" s="28"/>
      <c r="L24" s="20"/>
      <c r="M24" s="29"/>
      <c r="N24" s="30"/>
      <c r="O24" s="31"/>
      <c r="P24" s="32"/>
      <c r="Q24" s="98" t="str">
        <f t="shared" si="9"/>
        <v/>
      </c>
      <c r="R24" s="26" t="s">
        <v>162</v>
      </c>
      <c r="S24" s="3" t="str">
        <f t="shared" si="12"/>
        <v/>
      </c>
      <c r="T24" s="99" t="str">
        <f t="shared" si="2"/>
        <v/>
      </c>
      <c r="U24" s="100" t="str">
        <f t="shared" si="3"/>
        <v/>
      </c>
      <c r="V24" s="3" t="str">
        <f t="shared" si="13"/>
        <v>1</v>
      </c>
      <c r="W24" s="99" t="str">
        <f t="shared" si="5"/>
        <v/>
      </c>
      <c r="X24" s="99" t="str">
        <f t="shared" si="6"/>
        <v/>
      </c>
      <c r="Y24" s="108" t="str">
        <f t="shared" si="7"/>
        <v>Y</v>
      </c>
      <c r="Z24" s="109" t="str">
        <f t="shared" si="8"/>
        <v/>
      </c>
      <c r="AA24" s="34" t="s">
        <v>37</v>
      </c>
      <c r="AB24" s="36">
        <v>0.33333333333333331</v>
      </c>
      <c r="AC24" s="37">
        <v>0.16666666666666666</v>
      </c>
      <c r="AD24" s="38" t="s">
        <v>23</v>
      </c>
      <c r="AE24" s="36">
        <v>0.33333333333333331</v>
      </c>
      <c r="AF24" s="37">
        <v>0.25</v>
      </c>
      <c r="AG24" s="38" t="s">
        <v>24</v>
      </c>
      <c r="AH24" s="101"/>
      <c r="AI24" s="45"/>
      <c r="AJ24" s="102"/>
      <c r="AK24" s="38" t="s">
        <v>34</v>
      </c>
      <c r="AL24" s="39">
        <v>0.33333333333333331</v>
      </c>
      <c r="AM24" s="37">
        <v>0.20833333333333334</v>
      </c>
      <c r="AN24" s="40" t="s">
        <v>164</v>
      </c>
      <c r="AO24" s="39">
        <v>0.33333333333333331</v>
      </c>
      <c r="AP24" s="37">
        <v>0.25</v>
      </c>
      <c r="AQ24" s="40" t="s">
        <v>24</v>
      </c>
      <c r="AR24" s="42"/>
      <c r="AS24" s="43"/>
      <c r="AT24" s="20"/>
      <c r="AU24" s="20" t="s">
        <v>37</v>
      </c>
      <c r="AV24" s="51" t="s">
        <v>166</v>
      </c>
      <c r="AW24" s="52">
        <v>21</v>
      </c>
      <c r="AX24" s="52">
        <v>121</v>
      </c>
      <c r="AY24" s="53">
        <v>9305</v>
      </c>
      <c r="AZ24" s="112"/>
      <c r="BA24" s="113"/>
      <c r="BB24" s="105" t="str">
        <f t="shared" si="11"/>
        <v>1</v>
      </c>
      <c r="BC24" s="105" t="str">
        <f t="shared" si="10"/>
        <v>1</v>
      </c>
      <c r="BD24" s="114"/>
    </row>
    <row r="25" spans="1:56" ht="21.6" customHeight="1" x14ac:dyDescent="0.25">
      <c r="A25" s="9">
        <v>18</v>
      </c>
      <c r="B25" s="12" t="s">
        <v>177</v>
      </c>
      <c r="C25" s="16" t="s">
        <v>106</v>
      </c>
      <c r="D25" s="18" t="s">
        <v>109</v>
      </c>
      <c r="E25" s="20" t="s">
        <v>28</v>
      </c>
      <c r="F25" s="24" t="s">
        <v>140</v>
      </c>
      <c r="G25" s="25" t="s">
        <v>87</v>
      </c>
      <c r="H25" s="20" t="s">
        <v>106</v>
      </c>
      <c r="I25" s="26">
        <v>40906</v>
      </c>
      <c r="J25" s="23" t="str">
        <f t="shared" si="0"/>
        <v>E</v>
      </c>
      <c r="K25" s="28"/>
      <c r="L25" s="20"/>
      <c r="M25" s="29"/>
      <c r="N25" s="30"/>
      <c r="O25" s="31"/>
      <c r="P25" s="32"/>
      <c r="Q25" s="98" t="str">
        <f t="shared" si="9"/>
        <v/>
      </c>
      <c r="R25" s="26" t="s">
        <v>37</v>
      </c>
      <c r="S25" s="3" t="str">
        <f t="shared" si="12"/>
        <v/>
      </c>
      <c r="T25" s="99" t="str">
        <f t="shared" si="2"/>
        <v/>
      </c>
      <c r="U25" s="100" t="str">
        <f t="shared" si="3"/>
        <v/>
      </c>
      <c r="V25" s="3" t="str">
        <f t="shared" si="13"/>
        <v>1</v>
      </c>
      <c r="W25" s="99" t="str">
        <f t="shared" si="5"/>
        <v/>
      </c>
      <c r="X25" s="99" t="str">
        <f t="shared" si="6"/>
        <v/>
      </c>
      <c r="Y25" s="108" t="str">
        <f t="shared" si="7"/>
        <v>Y</v>
      </c>
      <c r="Z25" s="109" t="str">
        <f t="shared" si="8"/>
        <v>Y</v>
      </c>
      <c r="AA25" s="34" t="s">
        <v>37</v>
      </c>
      <c r="AB25" s="36">
        <v>0.33333333333333331</v>
      </c>
      <c r="AC25" s="37">
        <v>0.16666666666666666</v>
      </c>
      <c r="AD25" s="38" t="s">
        <v>23</v>
      </c>
      <c r="AE25" s="36">
        <v>0.33333333333333331</v>
      </c>
      <c r="AF25" s="37">
        <v>0.25</v>
      </c>
      <c r="AG25" s="38" t="s">
        <v>24</v>
      </c>
      <c r="AH25" s="101"/>
      <c r="AI25" s="45"/>
      <c r="AJ25" s="102"/>
      <c r="AK25" s="38" t="s">
        <v>34</v>
      </c>
      <c r="AL25" s="39">
        <v>0.33333333333333331</v>
      </c>
      <c r="AM25" s="37">
        <v>0.20833333333333334</v>
      </c>
      <c r="AN25" s="40" t="s">
        <v>164</v>
      </c>
      <c r="AO25" s="39">
        <v>0.33333333333333331</v>
      </c>
      <c r="AP25" s="37">
        <v>0.25</v>
      </c>
      <c r="AQ25" s="40" t="s">
        <v>24</v>
      </c>
      <c r="AR25" s="42">
        <v>0.33333333333333331</v>
      </c>
      <c r="AS25" s="43">
        <v>0.5</v>
      </c>
      <c r="AT25" s="20" t="s">
        <v>22</v>
      </c>
      <c r="AU25" s="20" t="s">
        <v>37</v>
      </c>
      <c r="AV25" s="51" t="s">
        <v>166</v>
      </c>
      <c r="AW25" s="52">
        <v>21</v>
      </c>
      <c r="AX25" s="52">
        <v>121</v>
      </c>
      <c r="AY25" s="53">
        <v>9306.01</v>
      </c>
      <c r="AZ25" s="112"/>
      <c r="BA25" s="113"/>
      <c r="BB25" s="105" t="str">
        <f t="shared" si="11"/>
        <v>1</v>
      </c>
      <c r="BC25" s="105" t="str">
        <f t="shared" si="10"/>
        <v>1</v>
      </c>
      <c r="BD25" s="114"/>
    </row>
    <row r="26" spans="1:56" ht="21.6" customHeight="1" x14ac:dyDescent="0.25">
      <c r="A26" s="9">
        <v>19</v>
      </c>
      <c r="B26" s="12" t="s">
        <v>89</v>
      </c>
      <c r="C26" s="16" t="s">
        <v>106</v>
      </c>
      <c r="D26" s="18" t="s">
        <v>109</v>
      </c>
      <c r="E26" s="20" t="s">
        <v>28</v>
      </c>
      <c r="F26" s="24" t="s">
        <v>171</v>
      </c>
      <c r="G26" s="25" t="s">
        <v>89</v>
      </c>
      <c r="H26" s="20" t="s">
        <v>106</v>
      </c>
      <c r="I26" s="26">
        <v>40701</v>
      </c>
      <c r="J26" s="23" t="str">
        <f t="shared" si="0"/>
        <v>E</v>
      </c>
      <c r="K26" s="28"/>
      <c r="L26" s="20"/>
      <c r="M26" s="29"/>
      <c r="N26" s="30"/>
      <c r="O26" s="31"/>
      <c r="P26" s="32"/>
      <c r="Q26" s="98" t="str">
        <f t="shared" si="9"/>
        <v/>
      </c>
      <c r="R26" s="26" t="s">
        <v>37</v>
      </c>
      <c r="S26" s="3" t="str">
        <f t="shared" si="12"/>
        <v/>
      </c>
      <c r="T26" s="99" t="str">
        <f t="shared" si="2"/>
        <v/>
      </c>
      <c r="U26" s="100" t="str">
        <f t="shared" si="3"/>
        <v/>
      </c>
      <c r="V26" s="3" t="str">
        <f t="shared" si="13"/>
        <v>1</v>
      </c>
      <c r="W26" s="99" t="str">
        <f t="shared" si="5"/>
        <v/>
      </c>
      <c r="X26" s="99" t="str">
        <f t="shared" si="6"/>
        <v/>
      </c>
      <c r="Y26" s="108" t="str">
        <f t="shared" si="7"/>
        <v>Y</v>
      </c>
      <c r="Z26" s="109" t="str">
        <f t="shared" si="8"/>
        <v>Y</v>
      </c>
      <c r="AA26" s="34" t="s">
        <v>37</v>
      </c>
      <c r="AB26" s="36">
        <v>0.33333333333333331</v>
      </c>
      <c r="AC26" s="37">
        <v>0.16666666666666666</v>
      </c>
      <c r="AD26" s="38" t="s">
        <v>23</v>
      </c>
      <c r="AE26" s="36">
        <v>0.33333333333333331</v>
      </c>
      <c r="AF26" s="37">
        <v>0.25</v>
      </c>
      <c r="AG26" s="38" t="s">
        <v>24</v>
      </c>
      <c r="AH26" s="101"/>
      <c r="AI26" s="45"/>
      <c r="AJ26" s="102"/>
      <c r="AK26" s="38" t="s">
        <v>34</v>
      </c>
      <c r="AL26" s="39">
        <v>0.33333333333333331</v>
      </c>
      <c r="AM26" s="37">
        <v>0.20833333333333334</v>
      </c>
      <c r="AN26" s="40" t="s">
        <v>164</v>
      </c>
      <c r="AO26" s="39">
        <v>0.33333333333333331</v>
      </c>
      <c r="AP26" s="37">
        <v>0.25</v>
      </c>
      <c r="AQ26" s="40" t="s">
        <v>24</v>
      </c>
      <c r="AR26" s="42">
        <v>0.33333333333333331</v>
      </c>
      <c r="AS26" s="43">
        <v>0.5</v>
      </c>
      <c r="AT26" s="20" t="s">
        <v>22</v>
      </c>
      <c r="AU26" s="20" t="s">
        <v>37</v>
      </c>
      <c r="AV26" s="51" t="s">
        <v>166</v>
      </c>
      <c r="AW26" s="52">
        <v>21</v>
      </c>
      <c r="AX26" s="52">
        <v>125</v>
      </c>
      <c r="AY26" s="53">
        <v>9710.02</v>
      </c>
      <c r="AZ26" s="112"/>
      <c r="BA26" s="113"/>
      <c r="BB26" s="105" t="str">
        <f t="shared" si="11"/>
        <v>1</v>
      </c>
      <c r="BC26" s="105" t="str">
        <f t="shared" si="10"/>
        <v>1</v>
      </c>
      <c r="BD26" s="114"/>
    </row>
    <row r="27" spans="1:56" ht="21.6" customHeight="1" x14ac:dyDescent="0.25">
      <c r="A27" s="9">
        <v>75</v>
      </c>
      <c r="B27" s="12" t="s">
        <v>90</v>
      </c>
      <c r="C27" s="16" t="s">
        <v>106</v>
      </c>
      <c r="D27" s="18" t="s">
        <v>109</v>
      </c>
      <c r="E27" s="20" t="s">
        <v>28</v>
      </c>
      <c r="F27" s="24" t="s">
        <v>141</v>
      </c>
      <c r="G27" s="25" t="s">
        <v>89</v>
      </c>
      <c r="H27" s="20" t="s">
        <v>106</v>
      </c>
      <c r="I27" s="26">
        <v>40701</v>
      </c>
      <c r="J27" s="23" t="str">
        <f t="shared" si="0"/>
        <v>E</v>
      </c>
      <c r="K27" s="28"/>
      <c r="L27" s="20"/>
      <c r="M27" s="29"/>
      <c r="N27" s="30"/>
      <c r="O27" s="31"/>
      <c r="P27" s="32"/>
      <c r="Q27" s="98" t="str">
        <f t="shared" si="9"/>
        <v/>
      </c>
      <c r="R27" s="26" t="s">
        <v>37</v>
      </c>
      <c r="S27" s="3" t="str">
        <f t="shared" si="12"/>
        <v/>
      </c>
      <c r="T27" s="99" t="str">
        <f t="shared" si="2"/>
        <v/>
      </c>
      <c r="U27" s="100" t="str">
        <f t="shared" si="3"/>
        <v/>
      </c>
      <c r="V27" s="3" t="str">
        <f t="shared" si="13"/>
        <v>1</v>
      </c>
      <c r="W27" s="99" t="str">
        <f t="shared" si="5"/>
        <v/>
      </c>
      <c r="X27" s="99" t="str">
        <f t="shared" si="6"/>
        <v/>
      </c>
      <c r="Y27" s="108" t="str">
        <f t="shared" si="7"/>
        <v>Y</v>
      </c>
      <c r="Z27" s="109" t="str">
        <f t="shared" si="8"/>
        <v/>
      </c>
      <c r="AA27" s="34" t="s">
        <v>37</v>
      </c>
      <c r="AB27" s="36">
        <v>0.33333333333333331</v>
      </c>
      <c r="AC27" s="37">
        <v>0.16666666666666666</v>
      </c>
      <c r="AD27" s="38" t="s">
        <v>23</v>
      </c>
      <c r="AE27" s="36">
        <v>0.33333333333333331</v>
      </c>
      <c r="AF27" s="37">
        <v>0.25</v>
      </c>
      <c r="AG27" s="38" t="s">
        <v>24</v>
      </c>
      <c r="AH27" s="101"/>
      <c r="AI27" s="45"/>
      <c r="AJ27" s="102"/>
      <c r="AK27" s="38" t="s">
        <v>34</v>
      </c>
      <c r="AL27" s="39">
        <v>0.33333333333333331</v>
      </c>
      <c r="AM27" s="37">
        <v>0.20833333333333334</v>
      </c>
      <c r="AN27" s="40" t="s">
        <v>164</v>
      </c>
      <c r="AO27" s="39">
        <v>0.33333333333333331</v>
      </c>
      <c r="AP27" s="37">
        <v>0.25</v>
      </c>
      <c r="AQ27" s="40" t="s">
        <v>24</v>
      </c>
      <c r="AR27" s="41"/>
      <c r="AS27" s="25"/>
      <c r="AT27" s="20"/>
      <c r="AU27" s="20" t="s">
        <v>37</v>
      </c>
      <c r="AV27" s="51" t="s">
        <v>166</v>
      </c>
      <c r="AW27" s="52">
        <v>21</v>
      </c>
      <c r="AX27" s="52">
        <v>235</v>
      </c>
      <c r="AY27" s="53">
        <v>9702</v>
      </c>
      <c r="AZ27" s="112"/>
      <c r="BA27" s="113"/>
      <c r="BB27" s="105" t="str">
        <f t="shared" si="11"/>
        <v>1</v>
      </c>
      <c r="BC27" s="105" t="str">
        <f t="shared" si="10"/>
        <v>1</v>
      </c>
      <c r="BD27" s="114"/>
    </row>
    <row r="28" spans="1:56" ht="21.6" customHeight="1" x14ac:dyDescent="0.25">
      <c r="A28" s="9">
        <v>70</v>
      </c>
      <c r="B28" s="12" t="s">
        <v>91</v>
      </c>
      <c r="C28" s="16" t="s">
        <v>105</v>
      </c>
      <c r="D28" s="18" t="s">
        <v>112</v>
      </c>
      <c r="E28" s="20" t="s">
        <v>28</v>
      </c>
      <c r="F28" s="24" t="s">
        <v>170</v>
      </c>
      <c r="G28" s="25" t="s">
        <v>142</v>
      </c>
      <c r="H28" s="20" t="s">
        <v>105</v>
      </c>
      <c r="I28" s="26">
        <v>37604</v>
      </c>
      <c r="J28" s="23" t="s">
        <v>31</v>
      </c>
      <c r="K28" s="28"/>
      <c r="L28" s="20"/>
      <c r="M28" s="29"/>
      <c r="N28" s="30"/>
      <c r="O28" s="31"/>
      <c r="P28" s="32"/>
      <c r="Q28" s="98" t="str">
        <f t="shared" si="9"/>
        <v/>
      </c>
      <c r="R28" s="26" t="s">
        <v>37</v>
      </c>
      <c r="S28" s="3" t="str">
        <f t="shared" si="12"/>
        <v/>
      </c>
      <c r="T28" s="99" t="str">
        <f t="shared" si="2"/>
        <v/>
      </c>
      <c r="U28" s="100" t="str">
        <f t="shared" si="3"/>
        <v/>
      </c>
      <c r="V28" s="3" t="str">
        <f t="shared" si="13"/>
        <v>1</v>
      </c>
      <c r="W28" s="99" t="str">
        <f t="shared" si="5"/>
        <v/>
      </c>
      <c r="X28" s="99" t="str">
        <f t="shared" si="6"/>
        <v/>
      </c>
      <c r="Y28" s="108" t="str">
        <f t="shared" si="7"/>
        <v>Y</v>
      </c>
      <c r="Z28" s="109" t="str">
        <f t="shared" si="8"/>
        <v/>
      </c>
      <c r="AA28" s="34" t="s">
        <v>37</v>
      </c>
      <c r="AB28" s="36">
        <v>0.33333333333333331</v>
      </c>
      <c r="AC28" s="37">
        <v>0.16666666666666666</v>
      </c>
      <c r="AD28" s="38" t="s">
        <v>23</v>
      </c>
      <c r="AE28" s="36">
        <v>0.33333333333333331</v>
      </c>
      <c r="AF28" s="37">
        <v>0.25</v>
      </c>
      <c r="AG28" s="38" t="s">
        <v>24</v>
      </c>
      <c r="AH28" s="101"/>
      <c r="AI28" s="45"/>
      <c r="AJ28" s="102"/>
      <c r="AK28" s="38" t="s">
        <v>34</v>
      </c>
      <c r="AL28" s="39">
        <v>0.33333333333333331</v>
      </c>
      <c r="AM28" s="37">
        <v>0.16666666666666666</v>
      </c>
      <c r="AN28" s="40" t="s">
        <v>164</v>
      </c>
      <c r="AO28" s="39">
        <v>0.33333333333333331</v>
      </c>
      <c r="AP28" s="37">
        <v>0.25</v>
      </c>
      <c r="AQ28" s="40" t="s">
        <v>24</v>
      </c>
      <c r="AR28" s="41"/>
      <c r="AS28" s="25"/>
      <c r="AT28" s="20"/>
      <c r="AU28" s="20" t="s">
        <v>37</v>
      </c>
      <c r="AV28" s="51">
        <v>27740</v>
      </c>
      <c r="AW28" s="52">
        <v>47</v>
      </c>
      <c r="AX28" s="52">
        <v>179</v>
      </c>
      <c r="AY28" s="53">
        <v>620</v>
      </c>
      <c r="AZ28" s="112"/>
      <c r="BA28" s="113"/>
      <c r="BB28" s="105" t="str">
        <f t="shared" si="11"/>
        <v>1</v>
      </c>
      <c r="BC28" s="105" t="str">
        <f t="shared" si="10"/>
        <v>1</v>
      </c>
      <c r="BD28" s="114"/>
    </row>
    <row r="29" spans="1:56" ht="21.6" customHeight="1" x14ac:dyDescent="0.25">
      <c r="A29" s="9">
        <v>71</v>
      </c>
      <c r="B29" s="12" t="s">
        <v>92</v>
      </c>
      <c r="C29" s="16" t="s">
        <v>105</v>
      </c>
      <c r="D29" s="18" t="s">
        <v>113</v>
      </c>
      <c r="E29" s="30" t="s">
        <v>28</v>
      </c>
      <c r="F29" s="24" t="s">
        <v>143</v>
      </c>
      <c r="G29" s="25" t="s">
        <v>92</v>
      </c>
      <c r="H29" s="20" t="s">
        <v>105</v>
      </c>
      <c r="I29" s="26">
        <v>37821</v>
      </c>
      <c r="J29" s="23" t="s">
        <v>31</v>
      </c>
      <c r="K29" s="28"/>
      <c r="L29" s="20"/>
      <c r="M29" s="29"/>
      <c r="N29" s="30"/>
      <c r="O29" s="31"/>
      <c r="P29" s="32"/>
      <c r="Q29" s="98" t="str">
        <f t="shared" si="9"/>
        <v/>
      </c>
      <c r="R29" s="26" t="s">
        <v>37</v>
      </c>
      <c r="S29" s="3" t="str">
        <f t="shared" si="12"/>
        <v/>
      </c>
      <c r="T29" s="99" t="str">
        <f t="shared" si="2"/>
        <v/>
      </c>
      <c r="U29" s="100" t="str">
        <f t="shared" si="3"/>
        <v/>
      </c>
      <c r="V29" s="3" t="str">
        <f t="shared" si="13"/>
        <v>1</v>
      </c>
      <c r="W29" s="99" t="str">
        <f t="shared" si="5"/>
        <v/>
      </c>
      <c r="X29" s="99" t="str">
        <f t="shared" si="6"/>
        <v/>
      </c>
      <c r="Y29" s="108" t="str">
        <f t="shared" si="7"/>
        <v>Y</v>
      </c>
      <c r="Z29" s="109" t="str">
        <f t="shared" si="8"/>
        <v/>
      </c>
      <c r="AA29" s="34" t="s">
        <v>37</v>
      </c>
      <c r="AB29" s="36">
        <v>0.375</v>
      </c>
      <c r="AC29" s="37">
        <v>0.20833333333333334</v>
      </c>
      <c r="AD29" s="38" t="s">
        <v>163</v>
      </c>
      <c r="AE29" s="36"/>
      <c r="AF29" s="37"/>
      <c r="AG29" s="38"/>
      <c r="AH29" s="101"/>
      <c r="AI29" s="45"/>
      <c r="AJ29" s="102"/>
      <c r="AK29" s="38" t="s">
        <v>34</v>
      </c>
      <c r="AL29" s="39">
        <v>0.33333333333333331</v>
      </c>
      <c r="AM29" s="37">
        <v>0.20833333333333334</v>
      </c>
      <c r="AN29" s="40" t="s">
        <v>163</v>
      </c>
      <c r="AO29" s="39"/>
      <c r="AP29" s="37"/>
      <c r="AQ29" s="40"/>
      <c r="AR29" s="41"/>
      <c r="AS29" s="25"/>
      <c r="AT29" s="20"/>
      <c r="AU29" s="20" t="s">
        <v>37</v>
      </c>
      <c r="AV29" s="51" t="s">
        <v>166</v>
      </c>
      <c r="AW29" s="52">
        <v>47</v>
      </c>
      <c r="AX29" s="52">
        <v>29</v>
      </c>
      <c r="AY29" s="53">
        <v>9202</v>
      </c>
      <c r="AZ29" s="112"/>
      <c r="BA29" s="113"/>
      <c r="BB29" s="105" t="str">
        <f t="shared" si="11"/>
        <v>1</v>
      </c>
      <c r="BC29" s="105" t="str">
        <f t="shared" si="10"/>
        <v>1</v>
      </c>
      <c r="BD29" s="114"/>
    </row>
    <row r="30" spans="1:56" ht="21.6" customHeight="1" x14ac:dyDescent="0.25">
      <c r="A30" s="9">
        <v>72</v>
      </c>
      <c r="B30" s="12" t="s">
        <v>93</v>
      </c>
      <c r="C30" s="16" t="s">
        <v>105</v>
      </c>
      <c r="D30" s="18" t="s">
        <v>113</v>
      </c>
      <c r="E30" s="30" t="s">
        <v>28</v>
      </c>
      <c r="F30" s="24" t="s">
        <v>144</v>
      </c>
      <c r="G30" s="25" t="s">
        <v>92</v>
      </c>
      <c r="H30" s="20" t="s">
        <v>105</v>
      </c>
      <c r="I30" s="26">
        <v>37821</v>
      </c>
      <c r="J30" s="23" t="s">
        <v>31</v>
      </c>
      <c r="K30" s="28"/>
      <c r="L30" s="20"/>
      <c r="M30" s="29"/>
      <c r="N30" s="30"/>
      <c r="O30" s="31"/>
      <c r="P30" s="32"/>
      <c r="Q30" s="98" t="str">
        <f t="shared" si="9"/>
        <v/>
      </c>
      <c r="R30" s="26" t="s">
        <v>37</v>
      </c>
      <c r="S30" s="3" t="str">
        <f t="shared" si="12"/>
        <v/>
      </c>
      <c r="T30" s="99" t="str">
        <f t="shared" si="2"/>
        <v/>
      </c>
      <c r="U30" s="100" t="str">
        <f t="shared" si="3"/>
        <v/>
      </c>
      <c r="V30" s="3" t="str">
        <f t="shared" si="13"/>
        <v>1</v>
      </c>
      <c r="W30" s="99" t="str">
        <f t="shared" si="5"/>
        <v/>
      </c>
      <c r="X30" s="99" t="str">
        <f t="shared" si="6"/>
        <v/>
      </c>
      <c r="Y30" s="108" t="str">
        <f t="shared" si="7"/>
        <v>Y</v>
      </c>
      <c r="Z30" s="109" t="str">
        <f t="shared" si="8"/>
        <v/>
      </c>
      <c r="AA30" s="34" t="s">
        <v>37</v>
      </c>
      <c r="AB30" s="36">
        <v>0.375</v>
      </c>
      <c r="AC30" s="37">
        <v>0.20833333333333334</v>
      </c>
      <c r="AD30" s="38" t="s">
        <v>163</v>
      </c>
      <c r="AE30" s="36"/>
      <c r="AF30" s="37"/>
      <c r="AG30" s="38"/>
      <c r="AH30" s="101"/>
      <c r="AI30" s="45"/>
      <c r="AJ30" s="102"/>
      <c r="AK30" s="38" t="s">
        <v>34</v>
      </c>
      <c r="AL30" s="39">
        <v>0.33333333333333331</v>
      </c>
      <c r="AM30" s="37">
        <v>0.20833333333333334</v>
      </c>
      <c r="AN30" s="40" t="s">
        <v>164</v>
      </c>
      <c r="AO30" s="39">
        <v>0.33333333333333331</v>
      </c>
      <c r="AP30" s="37">
        <v>0.25</v>
      </c>
      <c r="AQ30" s="40" t="s">
        <v>24</v>
      </c>
      <c r="AR30" s="41"/>
      <c r="AS30" s="25"/>
      <c r="AT30" s="20"/>
      <c r="AU30" s="20" t="s">
        <v>37</v>
      </c>
      <c r="AV30" s="51" t="s">
        <v>166</v>
      </c>
      <c r="AW30" s="52">
        <v>47</v>
      </c>
      <c r="AX30" s="52">
        <v>29</v>
      </c>
      <c r="AY30" s="53">
        <v>9206</v>
      </c>
      <c r="AZ30" s="112"/>
      <c r="BA30" s="113"/>
      <c r="BB30" s="105" t="str">
        <f t="shared" si="11"/>
        <v>1</v>
      </c>
      <c r="BC30" s="105" t="str">
        <f t="shared" si="10"/>
        <v>1</v>
      </c>
      <c r="BD30" s="114"/>
    </row>
    <row r="31" spans="1:56" ht="21.6" customHeight="1" x14ac:dyDescent="0.25">
      <c r="A31" s="9">
        <v>73</v>
      </c>
      <c r="B31" s="12" t="s">
        <v>178</v>
      </c>
      <c r="C31" s="16" t="s">
        <v>105</v>
      </c>
      <c r="D31" s="18" t="s">
        <v>114</v>
      </c>
      <c r="E31" s="30" t="s">
        <v>28</v>
      </c>
      <c r="F31" s="24" t="s">
        <v>169</v>
      </c>
      <c r="G31" s="25" t="s">
        <v>145</v>
      </c>
      <c r="H31" s="20" t="s">
        <v>105</v>
      </c>
      <c r="I31" s="26">
        <v>37814</v>
      </c>
      <c r="J31" s="23" t="s">
        <v>31</v>
      </c>
      <c r="K31" s="28"/>
      <c r="L31" s="20"/>
      <c r="M31" s="29"/>
      <c r="N31" s="30"/>
      <c r="O31" s="31"/>
      <c r="P31" s="32"/>
      <c r="Q31" s="98" t="str">
        <f t="shared" si="9"/>
        <v/>
      </c>
      <c r="R31" s="26" t="s">
        <v>37</v>
      </c>
      <c r="S31" s="3" t="str">
        <f t="shared" si="12"/>
        <v/>
      </c>
      <c r="T31" s="99" t="str">
        <f t="shared" si="2"/>
        <v/>
      </c>
      <c r="U31" s="100" t="str">
        <f t="shared" si="3"/>
        <v/>
      </c>
      <c r="V31" s="3" t="str">
        <f t="shared" si="13"/>
        <v>1</v>
      </c>
      <c r="W31" s="99" t="str">
        <f t="shared" si="5"/>
        <v/>
      </c>
      <c r="X31" s="99" t="str">
        <f t="shared" si="6"/>
        <v/>
      </c>
      <c r="Y31" s="108" t="str">
        <f t="shared" si="7"/>
        <v>Y</v>
      </c>
      <c r="Z31" s="109" t="str">
        <f t="shared" si="8"/>
        <v/>
      </c>
      <c r="AA31" s="34" t="s">
        <v>37</v>
      </c>
      <c r="AB31" s="36">
        <v>0.35416666666666669</v>
      </c>
      <c r="AC31" s="37">
        <v>0.1875</v>
      </c>
      <c r="AD31" s="38" t="s">
        <v>164</v>
      </c>
      <c r="AE31" s="36">
        <v>0.35416666666666669</v>
      </c>
      <c r="AF31" s="37">
        <v>0.25</v>
      </c>
      <c r="AG31" s="38" t="s">
        <v>24</v>
      </c>
      <c r="AH31" s="101"/>
      <c r="AI31" s="45"/>
      <c r="AJ31" s="102"/>
      <c r="AK31" s="151" t="s">
        <v>37</v>
      </c>
      <c r="AL31" s="133">
        <v>0.35416666666666669</v>
      </c>
      <c r="AM31" s="134">
        <v>0.1875</v>
      </c>
      <c r="AN31" s="135" t="s">
        <v>164</v>
      </c>
      <c r="AO31" s="133">
        <v>0.35416666666666669</v>
      </c>
      <c r="AP31" s="134">
        <v>0.25</v>
      </c>
      <c r="AQ31" s="135" t="s">
        <v>24</v>
      </c>
      <c r="AR31" s="152"/>
      <c r="AS31" s="153"/>
      <c r="AT31" s="138"/>
      <c r="AU31" s="138" t="s">
        <v>37</v>
      </c>
      <c r="AV31" s="51">
        <v>34100</v>
      </c>
      <c r="AW31" s="52">
        <v>47</v>
      </c>
      <c r="AX31" s="52">
        <v>63</v>
      </c>
      <c r="AY31" s="53">
        <v>1003</v>
      </c>
      <c r="AZ31" s="112"/>
      <c r="BA31" s="113"/>
      <c r="BB31" s="105" t="str">
        <f t="shared" si="11"/>
        <v>1</v>
      </c>
      <c r="BC31" s="105" t="str">
        <f t="shared" si="10"/>
        <v>1</v>
      </c>
      <c r="BD31" s="114"/>
    </row>
    <row r="32" spans="1:56" ht="21.6" customHeight="1" x14ac:dyDescent="0.25">
      <c r="A32" s="9">
        <v>82</v>
      </c>
      <c r="B32" s="12" t="s">
        <v>179</v>
      </c>
      <c r="C32" s="16" t="s">
        <v>105</v>
      </c>
      <c r="D32" s="18" t="s">
        <v>114</v>
      </c>
      <c r="E32" s="30" t="s">
        <v>28</v>
      </c>
      <c r="F32" s="24" t="s">
        <v>146</v>
      </c>
      <c r="G32" s="25" t="s">
        <v>145</v>
      </c>
      <c r="H32" s="20" t="s">
        <v>105</v>
      </c>
      <c r="I32" s="26">
        <v>37814</v>
      </c>
      <c r="J32" s="23" t="s">
        <v>31</v>
      </c>
      <c r="K32" s="28"/>
      <c r="L32" s="20"/>
      <c r="M32" s="29"/>
      <c r="N32" s="30"/>
      <c r="O32" s="31"/>
      <c r="P32" s="32"/>
      <c r="Q32" s="98" t="str">
        <f t="shared" si="9"/>
        <v/>
      </c>
      <c r="R32" s="26" t="s">
        <v>37</v>
      </c>
      <c r="S32" s="3" t="str">
        <f t="shared" si="12"/>
        <v/>
      </c>
      <c r="T32" s="99" t="str">
        <f t="shared" si="2"/>
        <v/>
      </c>
      <c r="U32" s="100" t="str">
        <f t="shared" si="3"/>
        <v/>
      </c>
      <c r="V32" s="3" t="str">
        <f t="shared" si="13"/>
        <v>1</v>
      </c>
      <c r="W32" s="99" t="str">
        <f t="shared" si="5"/>
        <v/>
      </c>
      <c r="X32" s="99" t="str">
        <f t="shared" si="6"/>
        <v/>
      </c>
      <c r="Y32" s="108" t="str">
        <f t="shared" si="7"/>
        <v>Y</v>
      </c>
      <c r="Z32" s="109" t="str">
        <f t="shared" si="8"/>
        <v/>
      </c>
      <c r="AA32" s="34" t="s">
        <v>37</v>
      </c>
      <c r="AB32" s="36">
        <v>0.35416666666666669</v>
      </c>
      <c r="AC32" s="37">
        <v>0.1875</v>
      </c>
      <c r="AD32" s="38" t="s">
        <v>164</v>
      </c>
      <c r="AE32" s="36">
        <v>0.35416666666666669</v>
      </c>
      <c r="AF32" s="37">
        <v>0.25</v>
      </c>
      <c r="AG32" s="38" t="s">
        <v>24</v>
      </c>
      <c r="AH32" s="101"/>
      <c r="AI32" s="45"/>
      <c r="AJ32" s="102"/>
      <c r="AK32" s="151" t="s">
        <v>37</v>
      </c>
      <c r="AL32" s="133">
        <v>0.35416666666666669</v>
      </c>
      <c r="AM32" s="134">
        <v>0.1875</v>
      </c>
      <c r="AN32" s="135" t="s">
        <v>164</v>
      </c>
      <c r="AO32" s="133">
        <v>0.35416666666666669</v>
      </c>
      <c r="AP32" s="134">
        <v>0.25</v>
      </c>
      <c r="AQ32" s="135" t="s">
        <v>24</v>
      </c>
      <c r="AR32" s="152"/>
      <c r="AS32" s="153"/>
      <c r="AT32" s="138"/>
      <c r="AU32" s="138" t="s">
        <v>37</v>
      </c>
      <c r="AV32" s="51">
        <v>34100</v>
      </c>
      <c r="AW32" s="52">
        <v>47</v>
      </c>
      <c r="AX32" s="52">
        <v>63</v>
      </c>
      <c r="AY32" s="53">
        <v>1002</v>
      </c>
      <c r="AZ32" s="112"/>
      <c r="BA32" s="113"/>
      <c r="BB32" s="105" t="str">
        <f t="shared" si="11"/>
        <v>1</v>
      </c>
      <c r="BC32" s="105" t="str">
        <f t="shared" si="10"/>
        <v>1</v>
      </c>
      <c r="BD32" s="114"/>
    </row>
    <row r="33" spans="1:56" ht="21.6" customHeight="1" x14ac:dyDescent="0.25">
      <c r="A33" s="116">
        <v>60</v>
      </c>
      <c r="B33" s="12" t="s">
        <v>154</v>
      </c>
      <c r="C33" s="16" t="s">
        <v>105</v>
      </c>
      <c r="D33" s="18" t="s">
        <v>115</v>
      </c>
      <c r="E33" s="30" t="s">
        <v>27</v>
      </c>
      <c r="F33" s="24" t="s">
        <v>183</v>
      </c>
      <c r="G33" s="25" t="s">
        <v>154</v>
      </c>
      <c r="H33" s="20" t="s">
        <v>105</v>
      </c>
      <c r="I33" s="26">
        <v>37027</v>
      </c>
      <c r="J33" s="23" t="s">
        <v>31</v>
      </c>
      <c r="K33" s="28"/>
      <c r="L33" s="20"/>
      <c r="M33" s="29">
        <v>45159</v>
      </c>
      <c r="N33" s="30" t="s">
        <v>40</v>
      </c>
      <c r="O33" s="31">
        <v>60</v>
      </c>
      <c r="P33" s="32" t="s">
        <v>184</v>
      </c>
      <c r="Q33" s="98" t="str">
        <f t="shared" ref="Q33:Q42" si="15">IF(E33="F","Y","")</f>
        <v/>
      </c>
      <c r="R33" s="143"/>
      <c r="S33" s="3" t="str">
        <f t="shared" ref="S33:S42" si="16">IF(OR(AND($BB33="1",$J33="E",$Q33="Y"),AND($E33="f",$J33="E"),AND(U33="1",T33="")),"1","")</f>
        <v/>
      </c>
      <c r="T33" s="99" t="str">
        <f t="shared" si="2"/>
        <v/>
      </c>
      <c r="U33" s="100" t="str">
        <f t="shared" si="3"/>
        <v/>
      </c>
      <c r="V33" s="3" t="str">
        <f t="shared" ref="V33:V37" si="17">IF(OR(AND($BB33="1",$J33="E",$R33="Y"),AND($E33="c",$J33="E"),AND(X33="1",W33="")),"1","")</f>
        <v/>
      </c>
      <c r="W33" s="99" t="str">
        <f t="shared" si="5"/>
        <v/>
      </c>
      <c r="X33" s="99" t="str">
        <f t="shared" si="6"/>
        <v/>
      </c>
      <c r="Y33" s="108" t="str">
        <f t="shared" si="7"/>
        <v/>
      </c>
      <c r="Z33" s="109" t="str">
        <f t="shared" si="8"/>
        <v/>
      </c>
      <c r="AA33" s="34" t="str">
        <f t="shared" si="14"/>
        <v/>
      </c>
      <c r="AB33" s="36">
        <v>0.35416666666666669</v>
      </c>
      <c r="AC33" s="37">
        <v>0.16666666666666666</v>
      </c>
      <c r="AD33" s="38" t="s">
        <v>163</v>
      </c>
      <c r="AE33" s="36"/>
      <c r="AF33" s="37"/>
      <c r="AG33" s="38"/>
      <c r="AH33" s="101"/>
      <c r="AI33" s="45"/>
      <c r="AJ33" s="102"/>
      <c r="AK33" s="151"/>
      <c r="AL33" s="133"/>
      <c r="AM33" s="134"/>
      <c r="AN33" s="135"/>
      <c r="AO33" s="133"/>
      <c r="AP33" s="134"/>
      <c r="AQ33" s="135"/>
      <c r="AR33" s="152"/>
      <c r="AS33" s="153"/>
      <c r="AT33" s="138"/>
      <c r="AU33" s="138" t="s">
        <v>37</v>
      </c>
      <c r="AV33" s="51">
        <v>34980</v>
      </c>
      <c r="AW33" s="52">
        <v>47</v>
      </c>
      <c r="AX33" s="52">
        <v>187</v>
      </c>
      <c r="AY33" s="53">
        <v>503</v>
      </c>
      <c r="AZ33" s="112"/>
      <c r="BA33" s="113"/>
      <c r="BB33" s="105" t="str">
        <f t="shared" si="11"/>
        <v>2</v>
      </c>
      <c r="BC33" s="105" t="str">
        <f t="shared" si="10"/>
        <v>1</v>
      </c>
      <c r="BD33" s="114"/>
    </row>
    <row r="34" spans="1:56" ht="21.6" customHeight="1" x14ac:dyDescent="0.25">
      <c r="A34" s="116">
        <v>77</v>
      </c>
      <c r="B34" s="13" t="s">
        <v>99</v>
      </c>
      <c r="C34" s="16" t="s">
        <v>106</v>
      </c>
      <c r="D34" s="18" t="s">
        <v>116</v>
      </c>
      <c r="E34" s="30" t="s">
        <v>28</v>
      </c>
      <c r="F34" s="24" t="s">
        <v>155</v>
      </c>
      <c r="G34" s="25" t="s">
        <v>156</v>
      </c>
      <c r="H34" s="20" t="s">
        <v>106</v>
      </c>
      <c r="I34" s="26">
        <v>40741</v>
      </c>
      <c r="J34" s="23" t="s">
        <v>31</v>
      </c>
      <c r="K34" s="28"/>
      <c r="L34" s="20"/>
      <c r="M34" s="29"/>
      <c r="N34" s="30"/>
      <c r="O34" s="31"/>
      <c r="P34" s="32"/>
      <c r="Q34" s="98" t="str">
        <f t="shared" si="15"/>
        <v/>
      </c>
      <c r="R34" s="26" t="s">
        <v>37</v>
      </c>
      <c r="S34" s="3" t="str">
        <f t="shared" si="16"/>
        <v/>
      </c>
      <c r="T34" s="99" t="str">
        <f t="shared" si="2"/>
        <v/>
      </c>
      <c r="U34" s="100" t="str">
        <f t="shared" si="3"/>
        <v/>
      </c>
      <c r="V34" s="3" t="str">
        <f t="shared" si="17"/>
        <v>1</v>
      </c>
      <c r="W34" s="99" t="str">
        <f t="shared" si="5"/>
        <v/>
      </c>
      <c r="X34" s="99" t="str">
        <f t="shared" si="6"/>
        <v/>
      </c>
      <c r="Y34" s="108" t="str">
        <f t="shared" si="7"/>
        <v>Y</v>
      </c>
      <c r="Z34" s="109" t="str">
        <f t="shared" si="8"/>
        <v/>
      </c>
      <c r="AA34" s="34" t="str">
        <f t="shared" si="14"/>
        <v/>
      </c>
      <c r="AB34" s="36">
        <v>0.33333333333333331</v>
      </c>
      <c r="AC34" s="37">
        <v>0.16666666666666666</v>
      </c>
      <c r="AD34" s="38" t="s">
        <v>164</v>
      </c>
      <c r="AE34" s="36">
        <v>0.33333333333333331</v>
      </c>
      <c r="AF34" s="37">
        <v>0.25</v>
      </c>
      <c r="AG34" s="38" t="s">
        <v>24</v>
      </c>
      <c r="AH34" s="101"/>
      <c r="AI34" s="45"/>
      <c r="AJ34" s="102"/>
      <c r="AK34" s="151" t="s">
        <v>34</v>
      </c>
      <c r="AL34" s="133">
        <v>0.33333333333333331</v>
      </c>
      <c r="AM34" s="134">
        <v>0.20833333333333334</v>
      </c>
      <c r="AN34" s="135" t="s">
        <v>165</v>
      </c>
      <c r="AO34" s="133">
        <v>0.33333333333333331</v>
      </c>
      <c r="AP34" s="134">
        <v>0.25</v>
      </c>
      <c r="AQ34" s="135" t="s">
        <v>24</v>
      </c>
      <c r="AR34" s="152"/>
      <c r="AS34" s="153"/>
      <c r="AT34" s="138"/>
      <c r="AU34" s="138" t="s">
        <v>37</v>
      </c>
      <c r="AV34" s="51" t="s">
        <v>166</v>
      </c>
      <c r="AW34" s="52">
        <v>21</v>
      </c>
      <c r="AX34" s="52">
        <v>125</v>
      </c>
      <c r="AY34" s="53">
        <v>9705</v>
      </c>
      <c r="AZ34" s="112"/>
      <c r="BA34" s="113"/>
      <c r="BB34" s="105" t="str">
        <f t="shared" si="11"/>
        <v>1</v>
      </c>
      <c r="BC34" s="105" t="str">
        <f t="shared" si="10"/>
        <v>1</v>
      </c>
      <c r="BD34" s="114"/>
    </row>
    <row r="35" spans="1:56" ht="21.6" customHeight="1" x14ac:dyDescent="0.25">
      <c r="A35" s="116">
        <v>78</v>
      </c>
      <c r="B35" s="12" t="s">
        <v>100</v>
      </c>
      <c r="C35" s="16" t="s">
        <v>106</v>
      </c>
      <c r="D35" s="18" t="s">
        <v>116</v>
      </c>
      <c r="E35" s="30" t="s">
        <v>28</v>
      </c>
      <c r="F35" s="24" t="s">
        <v>157</v>
      </c>
      <c r="G35" s="25" t="s">
        <v>156</v>
      </c>
      <c r="H35" s="20" t="s">
        <v>106</v>
      </c>
      <c r="I35" s="26">
        <v>40741</v>
      </c>
      <c r="J35" s="23" t="s">
        <v>31</v>
      </c>
      <c r="K35" s="28"/>
      <c r="L35" s="20"/>
      <c r="M35" s="29"/>
      <c r="N35" s="30"/>
      <c r="O35" s="31"/>
      <c r="P35" s="32"/>
      <c r="Q35" s="98" t="str">
        <f t="shared" si="15"/>
        <v/>
      </c>
      <c r="R35" s="26" t="s">
        <v>37</v>
      </c>
      <c r="S35" s="3" t="str">
        <f t="shared" si="16"/>
        <v/>
      </c>
      <c r="T35" s="99" t="str">
        <f t="shared" si="2"/>
        <v/>
      </c>
      <c r="U35" s="100" t="str">
        <f t="shared" si="3"/>
        <v/>
      </c>
      <c r="V35" s="3" t="str">
        <f t="shared" si="17"/>
        <v>1</v>
      </c>
      <c r="W35" s="99" t="str">
        <f t="shared" si="5"/>
        <v/>
      </c>
      <c r="X35" s="99" t="str">
        <f t="shared" si="6"/>
        <v/>
      </c>
      <c r="Y35" s="108" t="str">
        <f t="shared" si="7"/>
        <v>Y</v>
      </c>
      <c r="Z35" s="109" t="str">
        <f t="shared" si="8"/>
        <v/>
      </c>
      <c r="AA35" s="34" t="s">
        <v>37</v>
      </c>
      <c r="AB35" s="36">
        <v>0.33333333333333331</v>
      </c>
      <c r="AC35" s="37">
        <v>0.16666666666666666</v>
      </c>
      <c r="AD35" s="38" t="s">
        <v>164</v>
      </c>
      <c r="AE35" s="36">
        <v>0.33333333333333331</v>
      </c>
      <c r="AF35" s="37">
        <v>0.25</v>
      </c>
      <c r="AG35" s="38" t="s">
        <v>24</v>
      </c>
      <c r="AH35" s="101"/>
      <c r="AI35" s="45"/>
      <c r="AJ35" s="102"/>
      <c r="AK35" s="151" t="s">
        <v>34</v>
      </c>
      <c r="AL35" s="133">
        <v>0.33333333333333331</v>
      </c>
      <c r="AM35" s="134">
        <v>0.20833333333333334</v>
      </c>
      <c r="AN35" s="135" t="s">
        <v>165</v>
      </c>
      <c r="AO35" s="133">
        <v>0.33333333333333331</v>
      </c>
      <c r="AP35" s="134">
        <v>0.25</v>
      </c>
      <c r="AQ35" s="135" t="s">
        <v>24</v>
      </c>
      <c r="AR35" s="137"/>
      <c r="AS35" s="136"/>
      <c r="AT35" s="138"/>
      <c r="AU35" s="138"/>
      <c r="AV35" s="51" t="s">
        <v>166</v>
      </c>
      <c r="AW35" s="52">
        <v>21</v>
      </c>
      <c r="AX35" s="52">
        <v>125</v>
      </c>
      <c r="AY35" s="53">
        <v>9706</v>
      </c>
      <c r="AZ35" s="112"/>
      <c r="BA35" s="113"/>
      <c r="BB35" s="105" t="str">
        <f t="shared" si="11"/>
        <v>1</v>
      </c>
      <c r="BC35" s="105" t="str">
        <f t="shared" si="10"/>
        <v>1</v>
      </c>
      <c r="BD35" s="114"/>
    </row>
    <row r="36" spans="1:56" ht="21.6" customHeight="1" x14ac:dyDescent="0.25">
      <c r="A36" s="116">
        <v>79</v>
      </c>
      <c r="B36" s="12" t="s">
        <v>101</v>
      </c>
      <c r="C36" s="16" t="s">
        <v>106</v>
      </c>
      <c r="D36" s="18" t="s">
        <v>116</v>
      </c>
      <c r="E36" s="30" t="s">
        <v>28</v>
      </c>
      <c r="F36" s="24" t="s">
        <v>158</v>
      </c>
      <c r="G36" s="25" t="s">
        <v>156</v>
      </c>
      <c r="H36" s="20" t="s">
        <v>106</v>
      </c>
      <c r="I36" s="26">
        <v>40741</v>
      </c>
      <c r="J36" s="23" t="s">
        <v>31</v>
      </c>
      <c r="K36" s="28"/>
      <c r="L36" s="20"/>
      <c r="M36" s="29"/>
      <c r="N36" s="30"/>
      <c r="O36" s="31"/>
      <c r="P36" s="32"/>
      <c r="Q36" s="98" t="str">
        <f t="shared" si="15"/>
        <v/>
      </c>
      <c r="R36" s="26" t="s">
        <v>37</v>
      </c>
      <c r="S36" s="3" t="str">
        <f t="shared" si="16"/>
        <v/>
      </c>
      <c r="T36" s="99" t="str">
        <f t="shared" si="2"/>
        <v/>
      </c>
      <c r="U36" s="100" t="str">
        <f t="shared" si="3"/>
        <v/>
      </c>
      <c r="V36" s="3" t="str">
        <f t="shared" si="17"/>
        <v>1</v>
      </c>
      <c r="W36" s="99" t="str">
        <f t="shared" si="5"/>
        <v/>
      </c>
      <c r="X36" s="99" t="str">
        <f t="shared" si="6"/>
        <v/>
      </c>
      <c r="Y36" s="108" t="str">
        <f t="shared" si="7"/>
        <v>Y</v>
      </c>
      <c r="Z36" s="109" t="str">
        <f t="shared" si="8"/>
        <v>Y</v>
      </c>
      <c r="AA36" s="34" t="s">
        <v>37</v>
      </c>
      <c r="AB36" s="36">
        <v>0.33333333333333331</v>
      </c>
      <c r="AC36" s="37">
        <v>0.16666666666666666</v>
      </c>
      <c r="AD36" s="38" t="s">
        <v>164</v>
      </c>
      <c r="AE36" s="36">
        <v>0.33333333333333331</v>
      </c>
      <c r="AF36" s="37">
        <v>0.25</v>
      </c>
      <c r="AG36" s="38" t="s">
        <v>24</v>
      </c>
      <c r="AH36" s="101"/>
      <c r="AI36" s="45"/>
      <c r="AJ36" s="102"/>
      <c r="AK36" s="151" t="s">
        <v>34</v>
      </c>
      <c r="AL36" s="133">
        <v>0.33333333333333331</v>
      </c>
      <c r="AM36" s="134">
        <v>0.20833333333333334</v>
      </c>
      <c r="AN36" s="135" t="s">
        <v>165</v>
      </c>
      <c r="AO36" s="133">
        <v>0.33333333333333331</v>
      </c>
      <c r="AP36" s="134">
        <v>0.25</v>
      </c>
      <c r="AQ36" s="135" t="s">
        <v>24</v>
      </c>
      <c r="AR36" s="137">
        <v>0.33333333333333331</v>
      </c>
      <c r="AS36" s="136">
        <v>0.5</v>
      </c>
      <c r="AT36" s="138" t="s">
        <v>35</v>
      </c>
      <c r="AU36" s="138"/>
      <c r="AV36" s="51" t="s">
        <v>166</v>
      </c>
      <c r="AW36" s="52">
        <v>21</v>
      </c>
      <c r="AX36" s="52">
        <v>125</v>
      </c>
      <c r="AY36" s="53">
        <v>9707</v>
      </c>
      <c r="AZ36" s="112"/>
      <c r="BA36" s="113"/>
      <c r="BB36" s="105" t="str">
        <f t="shared" si="11"/>
        <v>1</v>
      </c>
      <c r="BC36" s="105" t="str">
        <f t="shared" si="10"/>
        <v>1</v>
      </c>
      <c r="BD36" s="114"/>
    </row>
    <row r="37" spans="1:56" ht="21.6" customHeight="1" x14ac:dyDescent="0.25">
      <c r="A37" s="116">
        <v>76</v>
      </c>
      <c r="B37" s="12" t="s">
        <v>102</v>
      </c>
      <c r="C37" s="16" t="s">
        <v>106</v>
      </c>
      <c r="D37" s="18" t="s">
        <v>116</v>
      </c>
      <c r="E37" s="30" t="s">
        <v>28</v>
      </c>
      <c r="F37" s="24" t="s">
        <v>159</v>
      </c>
      <c r="G37" s="25" t="s">
        <v>89</v>
      </c>
      <c r="H37" s="20" t="s">
        <v>106</v>
      </c>
      <c r="I37" s="26">
        <v>40701</v>
      </c>
      <c r="J37" s="23" t="s">
        <v>31</v>
      </c>
      <c r="K37" s="28"/>
      <c r="L37" s="20"/>
      <c r="M37" s="29"/>
      <c r="N37" s="30"/>
      <c r="O37" s="31"/>
      <c r="P37" s="32"/>
      <c r="Q37" s="98" t="str">
        <f t="shared" si="15"/>
        <v/>
      </c>
      <c r="R37" s="26" t="s">
        <v>37</v>
      </c>
      <c r="S37" s="3" t="str">
        <f t="shared" si="16"/>
        <v/>
      </c>
      <c r="T37" s="99" t="str">
        <f t="shared" si="2"/>
        <v/>
      </c>
      <c r="U37" s="100" t="str">
        <f t="shared" si="3"/>
        <v/>
      </c>
      <c r="V37" s="3" t="str">
        <f t="shared" si="17"/>
        <v>1</v>
      </c>
      <c r="W37" s="99" t="str">
        <f t="shared" si="5"/>
        <v/>
      </c>
      <c r="X37" s="99" t="str">
        <f t="shared" si="6"/>
        <v/>
      </c>
      <c r="Y37" s="108" t="str">
        <f t="shared" si="7"/>
        <v>Y</v>
      </c>
      <c r="Z37" s="109" t="str">
        <f t="shared" si="8"/>
        <v/>
      </c>
      <c r="AA37" s="34" t="s">
        <v>37</v>
      </c>
      <c r="AB37" s="36">
        <v>0.33333333333333331</v>
      </c>
      <c r="AC37" s="37">
        <v>0.16666666666666666</v>
      </c>
      <c r="AD37" s="38" t="s">
        <v>164</v>
      </c>
      <c r="AE37" s="36">
        <v>0.33333333333333331</v>
      </c>
      <c r="AF37" s="37">
        <v>0.25</v>
      </c>
      <c r="AG37" s="38" t="s">
        <v>24</v>
      </c>
      <c r="AH37" s="101"/>
      <c r="AI37" s="45"/>
      <c r="AJ37" s="102"/>
      <c r="AK37" s="151" t="s">
        <v>34</v>
      </c>
      <c r="AL37" s="133">
        <v>0.33333333333333331</v>
      </c>
      <c r="AM37" s="134">
        <v>0.20833333333333334</v>
      </c>
      <c r="AN37" s="135" t="s">
        <v>165</v>
      </c>
      <c r="AO37" s="133">
        <v>0.33333333333333331</v>
      </c>
      <c r="AP37" s="134">
        <v>0.25</v>
      </c>
      <c r="AQ37" s="135" t="s">
        <v>24</v>
      </c>
      <c r="AR37" s="137"/>
      <c r="AS37" s="136"/>
      <c r="AT37" s="138"/>
      <c r="AU37" s="138"/>
      <c r="AV37" s="51" t="s">
        <v>166</v>
      </c>
      <c r="AW37" s="52">
        <v>21</v>
      </c>
      <c r="AX37" s="52">
        <v>125</v>
      </c>
      <c r="AY37" s="53">
        <v>9710.0300000000007</v>
      </c>
      <c r="AZ37" s="112"/>
      <c r="BA37" s="113"/>
      <c r="BB37" s="105" t="str">
        <f t="shared" si="11"/>
        <v>1</v>
      </c>
      <c r="BC37" s="105" t="str">
        <f t="shared" si="10"/>
        <v>1</v>
      </c>
      <c r="BD37" s="114"/>
    </row>
    <row r="38" spans="1:56" ht="21.6" customHeight="1" x14ac:dyDescent="0.25">
      <c r="A38" s="116">
        <v>84</v>
      </c>
      <c r="B38" s="12" t="s">
        <v>185</v>
      </c>
      <c r="C38" s="16" t="s">
        <v>186</v>
      </c>
      <c r="D38" s="18" t="s">
        <v>187</v>
      </c>
      <c r="E38" s="30" t="s">
        <v>27</v>
      </c>
      <c r="F38" s="24" t="s">
        <v>188</v>
      </c>
      <c r="G38" s="25" t="s">
        <v>189</v>
      </c>
      <c r="H38" s="20" t="s">
        <v>186</v>
      </c>
      <c r="I38" s="26">
        <v>28052</v>
      </c>
      <c r="J38" s="23" t="s">
        <v>31</v>
      </c>
      <c r="K38" s="28">
        <v>45474</v>
      </c>
      <c r="L38" s="20" t="s">
        <v>27</v>
      </c>
      <c r="M38" s="29"/>
      <c r="N38" s="30"/>
      <c r="O38" s="132"/>
      <c r="P38" s="32"/>
      <c r="Q38" s="98" t="str">
        <f t="shared" si="15"/>
        <v/>
      </c>
      <c r="R38" s="143"/>
      <c r="S38" s="3" t="str">
        <f t="shared" si="16"/>
        <v/>
      </c>
      <c r="T38" s="99" t="str">
        <f t="shared" si="2"/>
        <v/>
      </c>
      <c r="U38" s="100" t="str">
        <f t="shared" si="3"/>
        <v/>
      </c>
      <c r="V38" s="3"/>
      <c r="W38" s="99"/>
      <c r="X38" s="99"/>
      <c r="Y38" s="108"/>
      <c r="Z38" s="109"/>
      <c r="AA38" s="34"/>
      <c r="AB38" s="36">
        <v>0.35416666666666669</v>
      </c>
      <c r="AC38" s="37">
        <v>0.20833333333333334</v>
      </c>
      <c r="AD38" s="38" t="s">
        <v>163</v>
      </c>
      <c r="AE38" s="36"/>
      <c r="AF38" s="37"/>
      <c r="AG38" s="38"/>
      <c r="AH38" s="101"/>
      <c r="AI38" s="45"/>
      <c r="AJ38" s="102"/>
      <c r="AK38" s="151"/>
      <c r="AL38" s="133"/>
      <c r="AM38" s="134"/>
      <c r="AN38" s="135"/>
      <c r="AO38" s="133"/>
      <c r="AP38" s="134"/>
      <c r="AQ38" s="135"/>
      <c r="AR38" s="137"/>
      <c r="AS38" s="136"/>
      <c r="AT38" s="138"/>
      <c r="AU38" s="138" t="s">
        <v>37</v>
      </c>
      <c r="AV38" s="51">
        <v>16740</v>
      </c>
      <c r="AW38" s="52">
        <v>37</v>
      </c>
      <c r="AX38" s="52">
        <v>71</v>
      </c>
      <c r="AY38" s="53">
        <v>319.01</v>
      </c>
      <c r="AZ38" s="112"/>
      <c r="BA38" s="113"/>
      <c r="BB38" s="105" t="str">
        <f t="shared" si="11"/>
        <v>2</v>
      </c>
      <c r="BC38" s="105" t="str">
        <f t="shared" si="10"/>
        <v>1</v>
      </c>
      <c r="BD38" s="114"/>
    </row>
    <row r="39" spans="1:56" ht="21.6" customHeight="1" x14ac:dyDescent="0.25">
      <c r="A39" s="116">
        <v>85</v>
      </c>
      <c r="B39" s="12" t="s">
        <v>190</v>
      </c>
      <c r="C39" s="16" t="s">
        <v>186</v>
      </c>
      <c r="D39" s="18" t="s">
        <v>187</v>
      </c>
      <c r="E39" s="30" t="s">
        <v>27</v>
      </c>
      <c r="F39" s="24" t="s">
        <v>191</v>
      </c>
      <c r="G39" s="25" t="s">
        <v>189</v>
      </c>
      <c r="H39" s="20" t="s">
        <v>186</v>
      </c>
      <c r="I39" s="26">
        <v>28054</v>
      </c>
      <c r="J39" s="23" t="s">
        <v>31</v>
      </c>
      <c r="K39" s="28">
        <v>45474</v>
      </c>
      <c r="L39" s="20" t="s">
        <v>27</v>
      </c>
      <c r="M39" s="29"/>
      <c r="N39" s="30"/>
      <c r="O39" s="132"/>
      <c r="P39" s="32"/>
      <c r="Q39" s="98" t="str">
        <f t="shared" si="15"/>
        <v/>
      </c>
      <c r="R39" s="143"/>
      <c r="S39" s="3" t="str">
        <f t="shared" si="16"/>
        <v/>
      </c>
      <c r="T39" s="99" t="str">
        <f t="shared" si="2"/>
        <v/>
      </c>
      <c r="U39" s="100" t="str">
        <f t="shared" si="3"/>
        <v/>
      </c>
      <c r="V39" s="3"/>
      <c r="W39" s="99"/>
      <c r="X39" s="99"/>
      <c r="Y39" s="108"/>
      <c r="Z39" s="109"/>
      <c r="AA39" s="34" t="s">
        <v>37</v>
      </c>
      <c r="AB39" s="36">
        <v>0.35416666666666669</v>
      </c>
      <c r="AC39" s="37">
        <v>0.20833333333333334</v>
      </c>
      <c r="AD39" s="38" t="s">
        <v>163</v>
      </c>
      <c r="AE39" s="36"/>
      <c r="AF39" s="37"/>
      <c r="AG39" s="38"/>
      <c r="AH39" s="101"/>
      <c r="AI39" s="45"/>
      <c r="AJ39" s="102"/>
      <c r="AK39" s="151" t="s">
        <v>37</v>
      </c>
      <c r="AL39" s="133">
        <v>0.35416666666666669</v>
      </c>
      <c r="AM39" s="134">
        <v>0.20833333333333334</v>
      </c>
      <c r="AN39" s="135" t="s">
        <v>163</v>
      </c>
      <c r="AO39" s="133"/>
      <c r="AP39" s="134"/>
      <c r="AQ39" s="135"/>
      <c r="AR39" s="137"/>
      <c r="AS39" s="136"/>
      <c r="AT39" s="138"/>
      <c r="AU39" s="138"/>
      <c r="AV39" s="51">
        <v>16740</v>
      </c>
      <c r="AW39" s="52">
        <v>37</v>
      </c>
      <c r="AX39" s="52">
        <v>71</v>
      </c>
      <c r="AY39" s="53">
        <v>328.02</v>
      </c>
      <c r="AZ39" s="112"/>
      <c r="BA39" s="113"/>
      <c r="BB39" s="105" t="str">
        <f t="shared" si="11"/>
        <v>2</v>
      </c>
      <c r="BC39" s="105" t="str">
        <f t="shared" si="10"/>
        <v>1</v>
      </c>
      <c r="BD39" s="114"/>
    </row>
    <row r="40" spans="1:56" ht="21.6" customHeight="1" x14ac:dyDescent="0.25">
      <c r="A40" s="116">
        <v>87</v>
      </c>
      <c r="B40" s="12" t="s">
        <v>192</v>
      </c>
      <c r="C40" s="16" t="s">
        <v>186</v>
      </c>
      <c r="D40" s="18" t="s">
        <v>193</v>
      </c>
      <c r="E40" s="30" t="s">
        <v>27</v>
      </c>
      <c r="F40" s="24" t="s">
        <v>194</v>
      </c>
      <c r="G40" s="25" t="s">
        <v>192</v>
      </c>
      <c r="H40" s="20" t="s">
        <v>186</v>
      </c>
      <c r="I40" s="26">
        <v>28086</v>
      </c>
      <c r="J40" s="23" t="s">
        <v>31</v>
      </c>
      <c r="K40" s="28">
        <v>45474</v>
      </c>
      <c r="L40" s="20" t="s">
        <v>27</v>
      </c>
      <c r="M40" s="29"/>
      <c r="N40" s="30"/>
      <c r="O40" s="132"/>
      <c r="P40" s="32"/>
      <c r="Q40" s="98" t="str">
        <f t="shared" si="15"/>
        <v/>
      </c>
      <c r="R40" s="143"/>
      <c r="S40" s="3" t="str">
        <f t="shared" si="16"/>
        <v/>
      </c>
      <c r="T40" s="99" t="str">
        <f t="shared" si="2"/>
        <v/>
      </c>
      <c r="U40" s="100" t="str">
        <f t="shared" si="3"/>
        <v/>
      </c>
      <c r="V40" s="3"/>
      <c r="W40" s="99"/>
      <c r="X40" s="99"/>
      <c r="Y40" s="108"/>
      <c r="Z40" s="109"/>
      <c r="AA40" s="34" t="s">
        <v>37</v>
      </c>
      <c r="AB40" s="36">
        <v>0.35416666666666669</v>
      </c>
      <c r="AC40" s="37">
        <v>0.20833333333333334</v>
      </c>
      <c r="AD40" s="38" t="s">
        <v>163</v>
      </c>
      <c r="AE40" s="36"/>
      <c r="AF40" s="37"/>
      <c r="AG40" s="38"/>
      <c r="AH40" s="101"/>
      <c r="AI40" s="45"/>
      <c r="AJ40" s="102"/>
      <c r="AK40" s="151" t="s">
        <v>37</v>
      </c>
      <c r="AL40" s="133">
        <v>0.35416666666666669</v>
      </c>
      <c r="AM40" s="134">
        <v>0.20833333333333334</v>
      </c>
      <c r="AN40" s="135" t="s">
        <v>163</v>
      </c>
      <c r="AO40" s="133"/>
      <c r="AP40" s="134"/>
      <c r="AQ40" s="135"/>
      <c r="AR40" s="137"/>
      <c r="AS40" s="136"/>
      <c r="AT40" s="138"/>
      <c r="AU40" s="138" t="s">
        <v>37</v>
      </c>
      <c r="AV40" s="51" t="s">
        <v>166</v>
      </c>
      <c r="AW40" s="52">
        <v>37</v>
      </c>
      <c r="AX40" s="52">
        <v>45</v>
      </c>
      <c r="AY40" s="53">
        <v>9504</v>
      </c>
      <c r="AZ40" s="112"/>
      <c r="BA40" s="113"/>
      <c r="BB40" s="105" t="str">
        <f t="shared" si="11"/>
        <v>2</v>
      </c>
      <c r="BC40" s="105" t="str">
        <f t="shared" si="10"/>
        <v>1</v>
      </c>
      <c r="BD40" s="114"/>
    </row>
    <row r="41" spans="1:56" ht="21.6" customHeight="1" x14ac:dyDescent="0.25">
      <c r="A41" s="116"/>
      <c r="B41" s="12" t="s">
        <v>195</v>
      </c>
      <c r="C41" s="16" t="s">
        <v>186</v>
      </c>
      <c r="D41" s="18" t="s">
        <v>193</v>
      </c>
      <c r="E41" s="30" t="s">
        <v>32</v>
      </c>
      <c r="F41" s="24" t="s">
        <v>196</v>
      </c>
      <c r="G41" s="25" t="s">
        <v>197</v>
      </c>
      <c r="H41" s="20" t="s">
        <v>186</v>
      </c>
      <c r="I41" s="26">
        <v>28092</v>
      </c>
      <c r="J41" s="23" t="s">
        <v>31</v>
      </c>
      <c r="K41" s="28">
        <v>45474</v>
      </c>
      <c r="L41" s="20" t="s">
        <v>27</v>
      </c>
      <c r="M41" s="29"/>
      <c r="N41" s="30"/>
      <c r="O41" s="132"/>
      <c r="P41" s="32"/>
      <c r="Q41" s="98" t="str">
        <f t="shared" si="15"/>
        <v/>
      </c>
      <c r="R41" s="143"/>
      <c r="S41" s="3" t="str">
        <f t="shared" si="16"/>
        <v/>
      </c>
      <c r="T41" s="99" t="str">
        <f t="shared" si="2"/>
        <v/>
      </c>
      <c r="U41" s="100" t="str">
        <f t="shared" si="3"/>
        <v/>
      </c>
      <c r="V41" s="3"/>
      <c r="W41" s="99"/>
      <c r="X41" s="99"/>
      <c r="Y41" s="108"/>
      <c r="Z41" s="109"/>
      <c r="AA41" s="34"/>
      <c r="AB41" s="36"/>
      <c r="AC41" s="37"/>
      <c r="AD41" s="38"/>
      <c r="AE41" s="36"/>
      <c r="AF41" s="37"/>
      <c r="AG41" s="38"/>
      <c r="AH41" s="101"/>
      <c r="AI41" s="45"/>
      <c r="AJ41" s="102"/>
      <c r="AK41" s="151"/>
      <c r="AL41" s="133"/>
      <c r="AM41" s="134"/>
      <c r="AN41" s="135"/>
      <c r="AO41" s="133"/>
      <c r="AP41" s="134"/>
      <c r="AQ41" s="135"/>
      <c r="AR41" s="137"/>
      <c r="AS41" s="136"/>
      <c r="AT41" s="138"/>
      <c r="AU41" s="138" t="s">
        <v>37</v>
      </c>
      <c r="AV41" s="51">
        <v>16740</v>
      </c>
      <c r="AW41" s="52">
        <v>37</v>
      </c>
      <c r="AX41" s="52">
        <v>109</v>
      </c>
      <c r="AY41" s="53">
        <v>701</v>
      </c>
      <c r="AZ41" s="112"/>
      <c r="BA41" s="113"/>
      <c r="BB41" s="105" t="str">
        <f t="shared" si="11"/>
        <v>2</v>
      </c>
      <c r="BC41" s="105" t="str">
        <f t="shared" si="10"/>
        <v>1</v>
      </c>
      <c r="BD41" s="114"/>
    </row>
    <row r="42" spans="1:56" ht="21.6" customHeight="1" x14ac:dyDescent="0.25">
      <c r="A42" s="116">
        <v>86</v>
      </c>
      <c r="B42" s="12" t="s">
        <v>198</v>
      </c>
      <c r="C42" s="16" t="s">
        <v>186</v>
      </c>
      <c r="D42" s="18" t="s">
        <v>193</v>
      </c>
      <c r="E42" s="30" t="s">
        <v>27</v>
      </c>
      <c r="F42" s="24" t="s">
        <v>199</v>
      </c>
      <c r="G42" s="25" t="s">
        <v>200</v>
      </c>
      <c r="H42" s="20" t="s">
        <v>186</v>
      </c>
      <c r="I42" s="26">
        <v>28150</v>
      </c>
      <c r="J42" s="23" t="s">
        <v>31</v>
      </c>
      <c r="K42" s="28">
        <v>45474</v>
      </c>
      <c r="L42" s="20" t="s">
        <v>27</v>
      </c>
      <c r="M42" s="29"/>
      <c r="N42" s="30"/>
      <c r="O42" s="132"/>
      <c r="P42" s="32"/>
      <c r="Q42" s="98" t="str">
        <f t="shared" si="15"/>
        <v/>
      </c>
      <c r="R42" s="143"/>
      <c r="S42" s="3" t="str">
        <f t="shared" si="16"/>
        <v/>
      </c>
      <c r="T42" s="99" t="str">
        <f t="shared" si="2"/>
        <v/>
      </c>
      <c r="U42" s="100" t="str">
        <f t="shared" si="3"/>
        <v/>
      </c>
      <c r="V42" s="3"/>
      <c r="W42" s="99"/>
      <c r="X42" s="99"/>
      <c r="Y42" s="108"/>
      <c r="Z42" s="109"/>
      <c r="AA42" s="34" t="s">
        <v>37</v>
      </c>
      <c r="AB42" s="36">
        <v>0.35416666666666669</v>
      </c>
      <c r="AC42" s="37">
        <v>0.20833333333333334</v>
      </c>
      <c r="AD42" s="38" t="s">
        <v>163</v>
      </c>
      <c r="AE42" s="36"/>
      <c r="AF42" s="37"/>
      <c r="AG42" s="38"/>
      <c r="AH42" s="101"/>
      <c r="AI42" s="45"/>
      <c r="AJ42" s="102"/>
      <c r="AK42" s="151" t="s">
        <v>37</v>
      </c>
      <c r="AL42" s="133">
        <v>0.35416666666666669</v>
      </c>
      <c r="AM42" s="134">
        <v>0.20833333333333334</v>
      </c>
      <c r="AN42" s="135" t="s">
        <v>163</v>
      </c>
      <c r="AO42" s="133"/>
      <c r="AP42" s="134"/>
      <c r="AQ42" s="135"/>
      <c r="AR42" s="137"/>
      <c r="AS42" s="136"/>
      <c r="AT42" s="138"/>
      <c r="AU42" s="138" t="s">
        <v>37</v>
      </c>
      <c r="AV42" s="51" t="s">
        <v>166</v>
      </c>
      <c r="AW42" s="52">
        <v>37</v>
      </c>
      <c r="AX42" s="52">
        <v>45</v>
      </c>
      <c r="AY42" s="53">
        <v>9510</v>
      </c>
      <c r="AZ42" s="112"/>
      <c r="BA42" s="113"/>
      <c r="BB42" s="105" t="str">
        <f t="shared" si="11"/>
        <v>2</v>
      </c>
      <c r="BC42" s="105" t="str">
        <f t="shared" si="10"/>
        <v>1</v>
      </c>
      <c r="BD42" s="114"/>
    </row>
    <row r="43" spans="1:56" ht="21.6" customHeight="1" x14ac:dyDescent="0.25">
      <c r="A43" s="116">
        <v>1</v>
      </c>
      <c r="B43" s="12" t="s">
        <v>168</v>
      </c>
      <c r="C43" s="16" t="s">
        <v>106</v>
      </c>
      <c r="D43" s="18" t="s">
        <v>110</v>
      </c>
      <c r="E43" s="30" t="s">
        <v>29</v>
      </c>
      <c r="F43" s="24" t="s">
        <v>167</v>
      </c>
      <c r="G43" s="25" t="s">
        <v>81</v>
      </c>
      <c r="H43" s="20" t="s">
        <v>106</v>
      </c>
      <c r="I43" s="26">
        <v>40965</v>
      </c>
      <c r="J43" s="23" t="s">
        <v>31</v>
      </c>
      <c r="K43" s="28">
        <v>45017</v>
      </c>
      <c r="L43" s="20" t="s">
        <v>42</v>
      </c>
      <c r="M43" s="29"/>
      <c r="N43" s="30"/>
      <c r="O43" s="32"/>
      <c r="P43" s="32"/>
      <c r="Q43" s="98" t="str">
        <f t="shared" si="9"/>
        <v/>
      </c>
      <c r="R43" s="26" t="s">
        <v>37</v>
      </c>
      <c r="S43" s="3" t="str">
        <f t="shared" si="12"/>
        <v/>
      </c>
      <c r="T43" s="99" t="str">
        <f t="shared" si="2"/>
        <v/>
      </c>
      <c r="U43" s="100" t="str">
        <f t="shared" si="3"/>
        <v/>
      </c>
      <c r="V43" s="3" t="str">
        <f t="shared" si="13"/>
        <v>1</v>
      </c>
      <c r="W43" s="99" t="str">
        <f t="shared" si="5"/>
        <v/>
      </c>
      <c r="X43" s="99" t="str">
        <f t="shared" si="6"/>
        <v/>
      </c>
      <c r="Y43" s="108" t="str">
        <f t="shared" si="7"/>
        <v/>
      </c>
      <c r="Z43" s="109" t="str">
        <f t="shared" si="8"/>
        <v/>
      </c>
      <c r="AA43" s="34" t="str">
        <f t="shared" ref="AA43:AA51" si="18">IF(OR($E43="D",$E43="e"),"Y","")</f>
        <v/>
      </c>
      <c r="AB43" s="36"/>
      <c r="AC43" s="37"/>
      <c r="AD43" s="38"/>
      <c r="AE43" s="36"/>
      <c r="AF43" s="37"/>
      <c r="AG43" s="38"/>
      <c r="AH43" s="101"/>
      <c r="AI43" s="45"/>
      <c r="AJ43" s="102"/>
      <c r="AK43" s="38"/>
      <c r="AL43" s="39"/>
      <c r="AM43" s="37"/>
      <c r="AN43" s="40"/>
      <c r="AO43" s="39"/>
      <c r="AP43" s="37"/>
      <c r="AQ43" s="40"/>
      <c r="AR43" s="41"/>
      <c r="AS43" s="25"/>
      <c r="AT43" s="20"/>
      <c r="AU43" s="20"/>
      <c r="AV43" s="51" t="s">
        <v>166</v>
      </c>
      <c r="AW43" s="52">
        <v>21</v>
      </c>
      <c r="AX43" s="52">
        <v>13</v>
      </c>
      <c r="AY43" s="53">
        <v>9606</v>
      </c>
      <c r="AZ43" s="112"/>
      <c r="BA43" s="113"/>
      <c r="BB43" s="105" t="str">
        <f t="shared" si="11"/>
        <v>2</v>
      </c>
      <c r="BC43" s="105" t="str">
        <f t="shared" si="10"/>
        <v/>
      </c>
      <c r="BD43" s="114"/>
    </row>
    <row r="44" spans="1:56" ht="21.6" customHeight="1" x14ac:dyDescent="0.25">
      <c r="A44" s="116">
        <v>2</v>
      </c>
      <c r="B44" s="12" t="s">
        <v>94</v>
      </c>
      <c r="C44" s="16" t="s">
        <v>106</v>
      </c>
      <c r="D44" s="18" t="s">
        <v>110</v>
      </c>
      <c r="E44" s="30" t="s">
        <v>29</v>
      </c>
      <c r="F44" s="24" t="s">
        <v>147</v>
      </c>
      <c r="G44" s="25" t="s">
        <v>81</v>
      </c>
      <c r="H44" s="20" t="s">
        <v>106</v>
      </c>
      <c r="I44" s="26">
        <v>40965</v>
      </c>
      <c r="J44" s="23" t="s">
        <v>31</v>
      </c>
      <c r="K44" s="28"/>
      <c r="L44" s="20"/>
      <c r="M44" s="29"/>
      <c r="N44" s="30"/>
      <c r="O44" s="31"/>
      <c r="P44" s="32"/>
      <c r="Q44" s="98" t="str">
        <f t="shared" si="9"/>
        <v/>
      </c>
      <c r="R44" s="26" t="s">
        <v>37</v>
      </c>
      <c r="S44" s="3" t="str">
        <f t="shared" si="12"/>
        <v/>
      </c>
      <c r="T44" s="99" t="str">
        <f t="shared" si="2"/>
        <v/>
      </c>
      <c r="U44" s="100" t="str">
        <f t="shared" si="3"/>
        <v/>
      </c>
      <c r="V44" s="3" t="str">
        <f t="shared" si="13"/>
        <v>1</v>
      </c>
      <c r="W44" s="99" t="str">
        <f t="shared" si="5"/>
        <v/>
      </c>
      <c r="X44" s="99" t="str">
        <f t="shared" si="6"/>
        <v/>
      </c>
      <c r="Y44" s="108" t="str">
        <f t="shared" si="7"/>
        <v/>
      </c>
      <c r="Z44" s="109" t="str">
        <f t="shared" si="8"/>
        <v/>
      </c>
      <c r="AA44" s="34" t="str">
        <f t="shared" si="18"/>
        <v/>
      </c>
      <c r="AB44" s="36"/>
      <c r="AC44" s="37"/>
      <c r="AD44" s="38"/>
      <c r="AE44" s="36"/>
      <c r="AF44" s="37"/>
      <c r="AG44" s="38"/>
      <c r="AH44" s="101"/>
      <c r="AI44" s="45"/>
      <c r="AJ44" s="102"/>
      <c r="AK44" s="38"/>
      <c r="AL44" s="39"/>
      <c r="AM44" s="37"/>
      <c r="AN44" s="40"/>
      <c r="AO44" s="39"/>
      <c r="AP44" s="37"/>
      <c r="AQ44" s="40"/>
      <c r="AR44" s="41"/>
      <c r="AS44" s="25"/>
      <c r="AT44" s="20"/>
      <c r="AU44" s="20"/>
      <c r="AV44" s="51" t="s">
        <v>166</v>
      </c>
      <c r="AW44" s="52">
        <v>21</v>
      </c>
      <c r="AX44" s="52">
        <v>13</v>
      </c>
      <c r="AY44" s="53">
        <v>9607</v>
      </c>
      <c r="AZ44" s="112"/>
      <c r="BA44" s="113"/>
      <c r="BB44" s="105" t="str">
        <f t="shared" si="11"/>
        <v>2</v>
      </c>
      <c r="BC44" s="105" t="str">
        <f t="shared" si="10"/>
        <v/>
      </c>
      <c r="BD44" s="114"/>
    </row>
    <row r="45" spans="1:56" ht="21.6" customHeight="1" x14ac:dyDescent="0.25">
      <c r="A45" s="116">
        <v>3</v>
      </c>
      <c r="B45" s="12" t="s">
        <v>95</v>
      </c>
      <c r="C45" s="16" t="s">
        <v>106</v>
      </c>
      <c r="D45" s="18" t="s">
        <v>110</v>
      </c>
      <c r="E45" s="30" t="s">
        <v>29</v>
      </c>
      <c r="F45" s="24" t="s">
        <v>172</v>
      </c>
      <c r="G45" s="25" t="s">
        <v>81</v>
      </c>
      <c r="H45" s="20" t="s">
        <v>106</v>
      </c>
      <c r="I45" s="26">
        <v>40965</v>
      </c>
      <c r="J45" s="23" t="s">
        <v>31</v>
      </c>
      <c r="K45" s="28"/>
      <c r="L45" s="20"/>
      <c r="M45" s="29"/>
      <c r="N45" s="30"/>
      <c r="O45" s="31"/>
      <c r="P45" s="32"/>
      <c r="Q45" s="98" t="str">
        <f t="shared" si="9"/>
        <v/>
      </c>
      <c r="R45" s="26" t="s">
        <v>37</v>
      </c>
      <c r="S45" s="3" t="str">
        <f t="shared" si="12"/>
        <v/>
      </c>
      <c r="T45" s="99" t="str">
        <f t="shared" si="2"/>
        <v/>
      </c>
      <c r="U45" s="100" t="str">
        <f t="shared" si="3"/>
        <v/>
      </c>
      <c r="V45" s="3" t="str">
        <f t="shared" si="13"/>
        <v>1</v>
      </c>
      <c r="W45" s="99" t="str">
        <f t="shared" si="5"/>
        <v/>
      </c>
      <c r="X45" s="99" t="str">
        <f t="shared" si="6"/>
        <v/>
      </c>
      <c r="Y45" s="108" t="str">
        <f t="shared" si="7"/>
        <v/>
      </c>
      <c r="Z45" s="109" t="str">
        <f t="shared" si="8"/>
        <v/>
      </c>
      <c r="AA45" s="34" t="str">
        <f t="shared" si="18"/>
        <v/>
      </c>
      <c r="AB45" s="36"/>
      <c r="AC45" s="37"/>
      <c r="AD45" s="38"/>
      <c r="AE45" s="36"/>
      <c r="AF45" s="37"/>
      <c r="AG45" s="38"/>
      <c r="AH45" s="101"/>
      <c r="AI45" s="45"/>
      <c r="AJ45" s="102"/>
      <c r="AK45" s="38"/>
      <c r="AL45" s="39"/>
      <c r="AM45" s="37"/>
      <c r="AN45" s="40"/>
      <c r="AO45" s="39"/>
      <c r="AP45" s="37"/>
      <c r="AQ45" s="40"/>
      <c r="AR45" s="41"/>
      <c r="AS45" s="25"/>
      <c r="AT45" s="20"/>
      <c r="AU45" s="20"/>
      <c r="AV45" s="51" t="s">
        <v>166</v>
      </c>
      <c r="AW45" s="52">
        <v>21</v>
      </c>
      <c r="AX45" s="52">
        <v>13</v>
      </c>
      <c r="AY45" s="53">
        <v>9605</v>
      </c>
      <c r="AZ45" s="112"/>
      <c r="BA45" s="113"/>
      <c r="BB45" s="105" t="str">
        <f t="shared" si="11"/>
        <v>2</v>
      </c>
      <c r="BC45" s="105" t="str">
        <f t="shared" si="10"/>
        <v/>
      </c>
      <c r="BD45" s="114"/>
    </row>
    <row r="46" spans="1:56" ht="21.6" customHeight="1" x14ac:dyDescent="0.25">
      <c r="A46" s="116">
        <v>4</v>
      </c>
      <c r="B46" s="12" t="s">
        <v>96</v>
      </c>
      <c r="C46" s="16" t="s">
        <v>105</v>
      </c>
      <c r="D46" s="18" t="s">
        <v>109</v>
      </c>
      <c r="E46" s="30" t="s">
        <v>29</v>
      </c>
      <c r="F46" s="24" t="s">
        <v>149</v>
      </c>
      <c r="G46" s="25" t="s">
        <v>150</v>
      </c>
      <c r="H46" s="20" t="s">
        <v>105</v>
      </c>
      <c r="I46" s="26">
        <v>37721</v>
      </c>
      <c r="J46" s="23" t="s">
        <v>29</v>
      </c>
      <c r="K46" s="28"/>
      <c r="L46" s="20"/>
      <c r="M46" s="29"/>
      <c r="N46" s="30"/>
      <c r="O46" s="31"/>
      <c r="P46" s="32"/>
      <c r="Q46" s="98" t="str">
        <f t="shared" si="9"/>
        <v/>
      </c>
      <c r="R46" s="26" t="s">
        <v>37</v>
      </c>
      <c r="S46" s="3" t="str">
        <f t="shared" si="12"/>
        <v/>
      </c>
      <c r="T46" s="99" t="str">
        <f t="shared" si="2"/>
        <v/>
      </c>
      <c r="U46" s="100" t="str">
        <f t="shared" si="3"/>
        <v/>
      </c>
      <c r="V46" s="3" t="str">
        <f t="shared" si="13"/>
        <v>1</v>
      </c>
      <c r="W46" s="99" t="str">
        <f t="shared" si="5"/>
        <v/>
      </c>
      <c r="X46" s="99" t="str">
        <f t="shared" si="6"/>
        <v>1</v>
      </c>
      <c r="Y46" s="108" t="str">
        <f t="shared" si="7"/>
        <v/>
      </c>
      <c r="Z46" s="109" t="str">
        <f t="shared" si="8"/>
        <v/>
      </c>
      <c r="AA46" s="34" t="str">
        <f t="shared" si="18"/>
        <v/>
      </c>
      <c r="AB46" s="36"/>
      <c r="AC46" s="37"/>
      <c r="AD46" s="38"/>
      <c r="AE46" s="36"/>
      <c r="AF46" s="37"/>
      <c r="AG46" s="38"/>
      <c r="AH46" s="101"/>
      <c r="AI46" s="45"/>
      <c r="AJ46" s="102"/>
      <c r="AK46" s="38"/>
      <c r="AL46" s="39"/>
      <c r="AM46" s="37"/>
      <c r="AN46" s="40"/>
      <c r="AO46" s="39"/>
      <c r="AP46" s="37"/>
      <c r="AQ46" s="40"/>
      <c r="AR46" s="41"/>
      <c r="AS46" s="25"/>
      <c r="AT46" s="20"/>
      <c r="AU46" s="20"/>
      <c r="AV46" s="51">
        <v>28940</v>
      </c>
      <c r="AW46" s="52">
        <v>47</v>
      </c>
      <c r="AX46" s="52">
        <v>173</v>
      </c>
      <c r="AY46" s="53">
        <v>401</v>
      </c>
      <c r="AZ46" s="112"/>
      <c r="BA46" s="113"/>
      <c r="BB46" s="105" t="str">
        <f t="shared" si="11"/>
        <v>2</v>
      </c>
      <c r="BC46" s="105" t="str">
        <f t="shared" si="10"/>
        <v/>
      </c>
      <c r="BD46" s="114"/>
    </row>
    <row r="47" spans="1:56" ht="21.6" customHeight="1" x14ac:dyDescent="0.25">
      <c r="A47" s="116">
        <v>5</v>
      </c>
      <c r="B47" s="12" t="s">
        <v>97</v>
      </c>
      <c r="C47" s="16" t="s">
        <v>106</v>
      </c>
      <c r="D47" s="18" t="s">
        <v>109</v>
      </c>
      <c r="E47" s="30" t="s">
        <v>29</v>
      </c>
      <c r="F47" s="24" t="s">
        <v>151</v>
      </c>
      <c r="G47" s="25" t="s">
        <v>87</v>
      </c>
      <c r="H47" s="20" t="s">
        <v>106</v>
      </c>
      <c r="I47" s="26">
        <v>40906</v>
      </c>
      <c r="J47" s="23" t="s">
        <v>31</v>
      </c>
      <c r="K47" s="28"/>
      <c r="L47" s="20"/>
      <c r="M47" s="29"/>
      <c r="N47" s="30"/>
      <c r="O47" s="31"/>
      <c r="P47" s="32"/>
      <c r="Q47" s="98" t="str">
        <f t="shared" si="9"/>
        <v/>
      </c>
      <c r="R47" s="26" t="s">
        <v>37</v>
      </c>
      <c r="S47" s="3" t="str">
        <f t="shared" si="12"/>
        <v/>
      </c>
      <c r="T47" s="99" t="str">
        <f t="shared" si="2"/>
        <v/>
      </c>
      <c r="U47" s="100" t="str">
        <f t="shared" si="3"/>
        <v/>
      </c>
      <c r="V47" s="3" t="str">
        <f t="shared" si="13"/>
        <v>1</v>
      </c>
      <c r="W47" s="99" t="str">
        <f t="shared" si="5"/>
        <v/>
      </c>
      <c r="X47" s="99" t="str">
        <f t="shared" si="6"/>
        <v/>
      </c>
      <c r="Y47" s="108" t="str">
        <f t="shared" si="7"/>
        <v/>
      </c>
      <c r="Z47" s="109" t="str">
        <f t="shared" si="8"/>
        <v/>
      </c>
      <c r="AA47" s="34" t="str">
        <f t="shared" si="18"/>
        <v/>
      </c>
      <c r="AB47" s="36"/>
      <c r="AC47" s="37"/>
      <c r="AD47" s="38"/>
      <c r="AE47" s="36"/>
      <c r="AF47" s="37"/>
      <c r="AG47" s="38"/>
      <c r="AH47" s="101"/>
      <c r="AI47" s="45"/>
      <c r="AJ47" s="102"/>
      <c r="AK47" s="38"/>
      <c r="AL47" s="39"/>
      <c r="AM47" s="37"/>
      <c r="AN47" s="40"/>
      <c r="AO47" s="39"/>
      <c r="AP47" s="37"/>
      <c r="AQ47" s="40"/>
      <c r="AR47" s="41"/>
      <c r="AS47" s="25"/>
      <c r="AT47" s="20"/>
      <c r="AU47" s="20"/>
      <c r="AV47" s="51" t="s">
        <v>166</v>
      </c>
      <c r="AW47" s="52">
        <v>21</v>
      </c>
      <c r="AX47" s="52">
        <v>121</v>
      </c>
      <c r="AY47" s="53">
        <v>9305</v>
      </c>
      <c r="AZ47" s="112"/>
      <c r="BA47" s="113"/>
      <c r="BB47" s="105" t="str">
        <f t="shared" si="11"/>
        <v>2</v>
      </c>
      <c r="BC47" s="105" t="str">
        <f t="shared" si="10"/>
        <v/>
      </c>
      <c r="BD47" s="114"/>
    </row>
    <row r="48" spans="1:56" ht="21.6" customHeight="1" x14ac:dyDescent="0.25">
      <c r="A48" s="116">
        <v>6</v>
      </c>
      <c r="B48" s="12" t="s">
        <v>75</v>
      </c>
      <c r="C48" s="16" t="s">
        <v>105</v>
      </c>
      <c r="D48" s="18" t="s">
        <v>107</v>
      </c>
      <c r="E48" s="30" t="s">
        <v>29</v>
      </c>
      <c r="F48" s="24" t="s">
        <v>152</v>
      </c>
      <c r="G48" s="25" t="s">
        <v>122</v>
      </c>
      <c r="H48" s="20" t="s">
        <v>105</v>
      </c>
      <c r="I48" s="26">
        <v>37879</v>
      </c>
      <c r="J48" s="23" t="s">
        <v>31</v>
      </c>
      <c r="K48" s="28"/>
      <c r="L48" s="20"/>
      <c r="M48" s="29"/>
      <c r="N48" s="30"/>
      <c r="O48" s="31"/>
      <c r="P48" s="32"/>
      <c r="Q48" s="98" t="str">
        <f t="shared" si="9"/>
        <v/>
      </c>
      <c r="R48" s="26" t="s">
        <v>37</v>
      </c>
      <c r="S48" s="3" t="str">
        <f t="shared" si="12"/>
        <v/>
      </c>
      <c r="T48" s="99" t="str">
        <f t="shared" si="2"/>
        <v/>
      </c>
      <c r="U48" s="100" t="str">
        <f t="shared" si="3"/>
        <v/>
      </c>
      <c r="V48" s="3" t="str">
        <f t="shared" si="13"/>
        <v>1</v>
      </c>
      <c r="W48" s="99" t="str">
        <f t="shared" si="5"/>
        <v/>
      </c>
      <c r="X48" s="99" t="str">
        <f t="shared" si="6"/>
        <v/>
      </c>
      <c r="Y48" s="108" t="str">
        <f t="shared" si="7"/>
        <v/>
      </c>
      <c r="Z48" s="109" t="str">
        <f t="shared" si="8"/>
        <v/>
      </c>
      <c r="AA48" s="34" t="str">
        <f t="shared" si="18"/>
        <v/>
      </c>
      <c r="AB48" s="36"/>
      <c r="AC48" s="37"/>
      <c r="AD48" s="38"/>
      <c r="AE48" s="36"/>
      <c r="AF48" s="37"/>
      <c r="AG48" s="38"/>
      <c r="AH48" s="101"/>
      <c r="AI48" s="45"/>
      <c r="AJ48" s="102"/>
      <c r="AK48" s="38"/>
      <c r="AL48" s="39"/>
      <c r="AM48" s="37"/>
      <c r="AN48" s="40"/>
      <c r="AO48" s="39"/>
      <c r="AP48" s="37"/>
      <c r="AQ48" s="40"/>
      <c r="AR48" s="41"/>
      <c r="AS48" s="25"/>
      <c r="AT48" s="20"/>
      <c r="AU48" s="20"/>
      <c r="AV48" s="51" t="s">
        <v>166</v>
      </c>
      <c r="AW48" s="52">
        <v>47</v>
      </c>
      <c r="AX48" s="52">
        <v>25</v>
      </c>
      <c r="AY48" s="53">
        <v>9707</v>
      </c>
      <c r="AZ48" s="112"/>
      <c r="BA48" s="113"/>
      <c r="BB48" s="105" t="str">
        <f t="shared" si="11"/>
        <v>2</v>
      </c>
      <c r="BC48" s="105" t="str">
        <f t="shared" si="10"/>
        <v/>
      </c>
      <c r="BD48" s="114"/>
    </row>
    <row r="49" spans="1:56" ht="21.6" customHeight="1" x14ac:dyDescent="0.25">
      <c r="A49" s="116">
        <v>7</v>
      </c>
      <c r="B49" s="12" t="s">
        <v>98</v>
      </c>
      <c r="C49" s="16" t="s">
        <v>105</v>
      </c>
      <c r="D49" s="18" t="s">
        <v>113</v>
      </c>
      <c r="E49" s="30" t="s">
        <v>29</v>
      </c>
      <c r="F49" s="24" t="s">
        <v>201</v>
      </c>
      <c r="G49" s="25" t="s">
        <v>92</v>
      </c>
      <c r="H49" s="20" t="s">
        <v>105</v>
      </c>
      <c r="I49" s="26">
        <v>37821</v>
      </c>
      <c r="J49" s="23" t="s">
        <v>31</v>
      </c>
      <c r="K49" s="28"/>
      <c r="L49" s="20"/>
      <c r="M49" s="29">
        <v>45436</v>
      </c>
      <c r="N49" s="30" t="s">
        <v>40</v>
      </c>
      <c r="O49" s="31">
        <v>7</v>
      </c>
      <c r="P49" s="32" t="s">
        <v>98</v>
      </c>
      <c r="Q49" s="98" t="str">
        <f t="shared" si="9"/>
        <v/>
      </c>
      <c r="R49" s="26" t="s">
        <v>37</v>
      </c>
      <c r="S49" s="3" t="str">
        <f t="shared" si="12"/>
        <v/>
      </c>
      <c r="T49" s="99" t="str">
        <f t="shared" si="2"/>
        <v/>
      </c>
      <c r="U49" s="100" t="str">
        <f t="shared" si="3"/>
        <v/>
      </c>
      <c r="V49" s="3" t="str">
        <f t="shared" si="13"/>
        <v>1</v>
      </c>
      <c r="W49" s="99" t="str">
        <f t="shared" si="5"/>
        <v/>
      </c>
      <c r="X49" s="99" t="str">
        <f t="shared" si="6"/>
        <v/>
      </c>
      <c r="Y49" s="108" t="str">
        <f t="shared" si="7"/>
        <v/>
      </c>
      <c r="Z49" s="109" t="str">
        <f t="shared" si="8"/>
        <v/>
      </c>
      <c r="AA49" s="34" t="str">
        <f t="shared" si="18"/>
        <v/>
      </c>
      <c r="AB49" s="36"/>
      <c r="AC49" s="37"/>
      <c r="AD49" s="38"/>
      <c r="AE49" s="36"/>
      <c r="AF49" s="37"/>
      <c r="AG49" s="38"/>
      <c r="AH49" s="101"/>
      <c r="AI49" s="45"/>
      <c r="AJ49" s="102"/>
      <c r="AK49" s="38"/>
      <c r="AL49" s="39"/>
      <c r="AM49" s="37"/>
      <c r="AN49" s="40"/>
      <c r="AO49" s="39"/>
      <c r="AP49" s="37"/>
      <c r="AQ49" s="40"/>
      <c r="AR49" s="41"/>
      <c r="AS49" s="25"/>
      <c r="AT49" s="20"/>
      <c r="AU49" s="20"/>
      <c r="AV49" s="51" t="s">
        <v>166</v>
      </c>
      <c r="AW49" s="52">
        <v>47</v>
      </c>
      <c r="AX49" s="52">
        <v>29</v>
      </c>
      <c r="AY49" s="53">
        <v>9205.01</v>
      </c>
      <c r="AZ49" s="112"/>
      <c r="BA49" s="113"/>
      <c r="BB49" s="105" t="str">
        <f t="shared" si="11"/>
        <v>2</v>
      </c>
      <c r="BC49" s="105" t="str">
        <f t="shared" si="10"/>
        <v/>
      </c>
      <c r="BD49" s="114"/>
    </row>
    <row r="50" spans="1:56" ht="21.6" customHeight="1" x14ac:dyDescent="0.25">
      <c r="A50" s="116">
        <v>8</v>
      </c>
      <c r="B50" s="12" t="s">
        <v>103</v>
      </c>
      <c r="C50" s="16" t="s">
        <v>106</v>
      </c>
      <c r="D50" s="18" t="s">
        <v>116</v>
      </c>
      <c r="E50" s="30" t="s">
        <v>29</v>
      </c>
      <c r="F50" s="24" t="s">
        <v>160</v>
      </c>
      <c r="G50" s="25" t="s">
        <v>156</v>
      </c>
      <c r="H50" s="20" t="s">
        <v>106</v>
      </c>
      <c r="I50" s="26">
        <v>40741</v>
      </c>
      <c r="J50" s="23" t="s">
        <v>31</v>
      </c>
      <c r="K50" s="28"/>
      <c r="L50" s="20"/>
      <c r="M50" s="29"/>
      <c r="N50" s="30"/>
      <c r="O50" s="31"/>
      <c r="P50" s="32"/>
      <c r="Q50" s="98" t="str">
        <f t="shared" si="9"/>
        <v/>
      </c>
      <c r="R50" s="26" t="s">
        <v>37</v>
      </c>
      <c r="S50" s="3" t="str">
        <f t="shared" si="12"/>
        <v/>
      </c>
      <c r="T50" s="99" t="str">
        <f t="shared" si="2"/>
        <v/>
      </c>
      <c r="U50" s="100" t="str">
        <f t="shared" si="3"/>
        <v/>
      </c>
      <c r="V50" s="3" t="str">
        <f t="shared" si="13"/>
        <v>1</v>
      </c>
      <c r="W50" s="99" t="str">
        <f t="shared" si="5"/>
        <v/>
      </c>
      <c r="X50" s="99" t="str">
        <f t="shared" si="6"/>
        <v/>
      </c>
      <c r="Y50" s="108" t="str">
        <f t="shared" si="7"/>
        <v/>
      </c>
      <c r="Z50" s="109" t="str">
        <f t="shared" si="8"/>
        <v/>
      </c>
      <c r="AA50" s="34" t="str">
        <f t="shared" si="18"/>
        <v/>
      </c>
      <c r="AB50" s="44"/>
      <c r="AC50" s="45"/>
      <c r="AD50" s="46"/>
      <c r="AE50" s="44"/>
      <c r="AF50" s="45"/>
      <c r="AG50" s="46"/>
      <c r="AH50" s="101"/>
      <c r="AI50" s="45"/>
      <c r="AJ50" s="102"/>
      <c r="AK50" s="38"/>
      <c r="AL50" s="39"/>
      <c r="AM50" s="37"/>
      <c r="AN50" s="40"/>
      <c r="AO50" s="39"/>
      <c r="AP50" s="37"/>
      <c r="AQ50" s="40"/>
      <c r="AR50" s="41"/>
      <c r="AS50" s="25"/>
      <c r="AT50" s="20"/>
      <c r="AU50" s="20"/>
      <c r="AV50" s="51" t="s">
        <v>166</v>
      </c>
      <c r="AW50" s="52">
        <v>21</v>
      </c>
      <c r="AX50" s="52">
        <v>125</v>
      </c>
      <c r="AY50" s="53">
        <v>9704</v>
      </c>
      <c r="AZ50" s="112"/>
      <c r="BA50" s="113"/>
      <c r="BB50" s="105" t="str">
        <f t="shared" si="11"/>
        <v>2</v>
      </c>
      <c r="BC50" s="105" t="str">
        <f t="shared" si="10"/>
        <v/>
      </c>
      <c r="BD50" s="114"/>
    </row>
    <row r="51" spans="1:56" ht="21.6" customHeight="1" x14ac:dyDescent="0.25">
      <c r="A51" s="116">
        <v>9</v>
      </c>
      <c r="B51" s="12" t="s">
        <v>104</v>
      </c>
      <c r="C51" s="16" t="s">
        <v>105</v>
      </c>
      <c r="D51" s="18" t="s">
        <v>117</v>
      </c>
      <c r="E51" s="30" t="s">
        <v>29</v>
      </c>
      <c r="F51" s="24" t="s">
        <v>161</v>
      </c>
      <c r="G51" s="25" t="s">
        <v>119</v>
      </c>
      <c r="H51" s="20" t="s">
        <v>105</v>
      </c>
      <c r="I51" s="26">
        <v>37752</v>
      </c>
      <c r="J51" s="23" t="s">
        <v>31</v>
      </c>
      <c r="K51" s="28"/>
      <c r="L51" s="20"/>
      <c r="M51" s="29"/>
      <c r="N51" s="30"/>
      <c r="O51" s="31"/>
      <c r="P51" s="32"/>
      <c r="Q51" s="98" t="str">
        <f t="shared" si="9"/>
        <v/>
      </c>
      <c r="R51" s="26" t="s">
        <v>37</v>
      </c>
      <c r="S51" s="3" t="str">
        <f t="shared" si="12"/>
        <v/>
      </c>
      <c r="T51" s="99" t="str">
        <f t="shared" si="2"/>
        <v/>
      </c>
      <c r="U51" s="100" t="str">
        <f t="shared" si="3"/>
        <v/>
      </c>
      <c r="V51" s="3" t="str">
        <f t="shared" si="13"/>
        <v>1</v>
      </c>
      <c r="W51" s="99" t="str">
        <f t="shared" si="5"/>
        <v/>
      </c>
      <c r="X51" s="99" t="str">
        <f t="shared" si="6"/>
        <v/>
      </c>
      <c r="Y51" s="108" t="str">
        <f t="shared" si="7"/>
        <v/>
      </c>
      <c r="Z51" s="109" t="str">
        <f t="shared" si="8"/>
        <v/>
      </c>
      <c r="AA51" s="34" t="str">
        <f t="shared" si="18"/>
        <v/>
      </c>
      <c r="AB51" s="44"/>
      <c r="AC51" s="45"/>
      <c r="AD51" s="46"/>
      <c r="AE51" s="44"/>
      <c r="AF51" s="45"/>
      <c r="AG51" s="46"/>
      <c r="AH51" s="101"/>
      <c r="AI51" s="45"/>
      <c r="AJ51" s="102"/>
      <c r="AK51" s="38"/>
      <c r="AL51" s="39"/>
      <c r="AM51" s="37"/>
      <c r="AN51" s="40"/>
      <c r="AO51" s="39"/>
      <c r="AP51" s="37"/>
      <c r="AQ51" s="40"/>
      <c r="AR51" s="41"/>
      <c r="AS51" s="25"/>
      <c r="AT51" s="20"/>
      <c r="AU51" s="20"/>
      <c r="AV51" s="51" t="s">
        <v>166</v>
      </c>
      <c r="AW51" s="52">
        <v>47</v>
      </c>
      <c r="AX51" s="52">
        <v>25</v>
      </c>
      <c r="AY51" s="53">
        <v>9703</v>
      </c>
      <c r="AZ51" s="112"/>
      <c r="BA51" s="113"/>
      <c r="BB51" s="105" t="str">
        <f t="shared" si="11"/>
        <v>2</v>
      </c>
      <c r="BC51" s="105" t="str">
        <f t="shared" si="10"/>
        <v/>
      </c>
      <c r="BD51" s="114"/>
    </row>
    <row r="52" spans="1:56" ht="21.6" customHeight="1" x14ac:dyDescent="0.25">
      <c r="A52" s="116">
        <v>71</v>
      </c>
      <c r="B52" s="117" t="s">
        <v>205</v>
      </c>
      <c r="C52" s="16" t="s">
        <v>105</v>
      </c>
      <c r="D52" s="118" t="s">
        <v>180</v>
      </c>
      <c r="E52" s="30" t="s">
        <v>29</v>
      </c>
      <c r="F52" s="24" t="s">
        <v>181</v>
      </c>
      <c r="G52" s="25" t="s">
        <v>182</v>
      </c>
      <c r="H52" s="20" t="s">
        <v>105</v>
      </c>
      <c r="I52" s="26">
        <v>37821</v>
      </c>
      <c r="J52" s="23"/>
      <c r="K52" s="122">
        <v>45127</v>
      </c>
      <c r="L52" s="30" t="s">
        <v>42</v>
      </c>
      <c r="M52" s="29"/>
      <c r="N52" s="30"/>
      <c r="O52" s="31"/>
      <c r="P52" s="32"/>
      <c r="Q52" s="98" t="str">
        <f t="shared" si="9"/>
        <v/>
      </c>
      <c r="R52" s="33" t="str">
        <f t="shared" ref="R52:R69" si="19">IF(E52="C","Y","")</f>
        <v>Y</v>
      </c>
      <c r="S52" s="3" t="str">
        <f t="shared" si="12"/>
        <v/>
      </c>
      <c r="T52" s="99" t="str">
        <f t="shared" si="2"/>
        <v/>
      </c>
      <c r="U52" s="100" t="str">
        <f t="shared" si="3"/>
        <v/>
      </c>
      <c r="V52" s="3" t="str">
        <f t="shared" si="13"/>
        <v/>
      </c>
      <c r="W52" s="99" t="str">
        <f t="shared" si="5"/>
        <v/>
      </c>
      <c r="X52" s="99" t="str">
        <f t="shared" si="6"/>
        <v/>
      </c>
      <c r="Y52" s="108" t="str">
        <f t="shared" si="7"/>
        <v/>
      </c>
      <c r="Z52" s="109" t="str">
        <f t="shared" si="8"/>
        <v/>
      </c>
      <c r="AA52" s="35" t="str">
        <f t="shared" ref="AA52:AA63" si="20">IF(OR($E52="D",$E52="e",$AK52="Y",$AL52&lt;&gt;""),"Y","")</f>
        <v/>
      </c>
      <c r="AB52" s="101"/>
      <c r="AC52" s="45"/>
      <c r="AD52" s="102"/>
      <c r="AE52" s="101"/>
      <c r="AF52" s="45"/>
      <c r="AG52" s="102"/>
      <c r="AH52" s="101"/>
      <c r="AI52" s="45"/>
      <c r="AJ52" s="102"/>
      <c r="AK52" s="102"/>
      <c r="AL52" s="44"/>
      <c r="AM52" s="45"/>
      <c r="AN52" s="46"/>
      <c r="AO52" s="44"/>
      <c r="AP52" s="45"/>
      <c r="AQ52" s="46"/>
      <c r="AR52" s="47"/>
      <c r="AS52" s="48"/>
      <c r="AT52" s="49"/>
      <c r="AU52" s="50"/>
      <c r="AV52" s="54"/>
      <c r="AW52" s="55"/>
      <c r="AX52" s="55"/>
      <c r="AY52" s="56"/>
      <c r="AZ52" s="112"/>
      <c r="BA52" s="113"/>
      <c r="BB52" s="105" t="str">
        <f t="shared" si="11"/>
        <v>2</v>
      </c>
      <c r="BC52" s="105" t="str">
        <f t="shared" si="10"/>
        <v/>
      </c>
      <c r="BD52" s="114"/>
    </row>
    <row r="53" spans="1:56" ht="21.6" customHeight="1" x14ac:dyDescent="0.25">
      <c r="A53" s="116"/>
      <c r="B53" s="117"/>
      <c r="C53" s="16"/>
      <c r="D53" s="118"/>
      <c r="E53" s="30"/>
      <c r="F53" s="119"/>
      <c r="G53" s="48"/>
      <c r="H53" s="120"/>
      <c r="I53" s="121"/>
      <c r="J53" s="23"/>
      <c r="K53" s="122"/>
      <c r="L53" s="30"/>
      <c r="M53" s="29"/>
      <c r="N53" s="30"/>
      <c r="O53" s="31"/>
      <c r="P53" s="32"/>
      <c r="Q53" s="98" t="str">
        <f t="shared" si="9"/>
        <v/>
      </c>
      <c r="R53" s="33" t="str">
        <f t="shared" si="19"/>
        <v/>
      </c>
      <c r="S53" s="3" t="str">
        <f t="shared" si="12"/>
        <v/>
      </c>
      <c r="T53" s="99" t="str">
        <f t="shared" si="2"/>
        <v/>
      </c>
      <c r="U53" s="100" t="str">
        <f t="shared" si="3"/>
        <v/>
      </c>
      <c r="V53" s="3" t="str">
        <f t="shared" si="13"/>
        <v/>
      </c>
      <c r="W53" s="99" t="str">
        <f t="shared" si="5"/>
        <v/>
      </c>
      <c r="X53" s="99" t="str">
        <f t="shared" si="6"/>
        <v/>
      </c>
      <c r="Y53" s="108" t="str">
        <f t="shared" si="7"/>
        <v/>
      </c>
      <c r="Z53" s="109" t="str">
        <f t="shared" si="8"/>
        <v/>
      </c>
      <c r="AA53" s="35" t="str">
        <f t="shared" si="20"/>
        <v/>
      </c>
      <c r="AB53" s="101"/>
      <c r="AC53" s="45"/>
      <c r="AD53" s="102"/>
      <c r="AE53" s="101"/>
      <c r="AF53" s="45"/>
      <c r="AG53" s="102"/>
      <c r="AH53" s="101"/>
      <c r="AI53" s="45"/>
      <c r="AJ53" s="102"/>
      <c r="AK53" s="102"/>
      <c r="AL53" s="44"/>
      <c r="AM53" s="45"/>
      <c r="AN53" s="46"/>
      <c r="AO53" s="44"/>
      <c r="AP53" s="45"/>
      <c r="AQ53" s="46"/>
      <c r="AR53" s="47"/>
      <c r="AS53" s="48"/>
      <c r="AT53" s="49"/>
      <c r="AU53" s="50"/>
      <c r="AV53" s="54"/>
      <c r="AW53" s="55"/>
      <c r="AX53" s="55"/>
      <c r="AY53" s="56"/>
      <c r="AZ53" s="112"/>
      <c r="BA53" s="113"/>
      <c r="BB53" s="105" t="str">
        <f t="shared" si="11"/>
        <v/>
      </c>
      <c r="BC53" s="105" t="str">
        <f t="shared" si="10"/>
        <v/>
      </c>
      <c r="BD53" s="114"/>
    </row>
    <row r="54" spans="1:56" ht="21.6" customHeight="1" x14ac:dyDescent="0.25">
      <c r="A54" s="116"/>
      <c r="B54" s="117"/>
      <c r="C54" s="16"/>
      <c r="D54" s="118"/>
      <c r="E54" s="30"/>
      <c r="F54" s="119"/>
      <c r="G54" s="48"/>
      <c r="H54" s="120"/>
      <c r="I54" s="121"/>
      <c r="J54" s="23"/>
      <c r="K54" s="122"/>
      <c r="L54" s="30"/>
      <c r="M54" s="29"/>
      <c r="N54" s="30"/>
      <c r="O54" s="31"/>
      <c r="P54" s="32"/>
      <c r="Q54" s="98" t="str">
        <f t="shared" si="9"/>
        <v/>
      </c>
      <c r="R54" s="33" t="str">
        <f t="shared" si="19"/>
        <v/>
      </c>
      <c r="S54" s="3" t="str">
        <f t="shared" si="12"/>
        <v/>
      </c>
      <c r="T54" s="99" t="str">
        <f t="shared" si="2"/>
        <v/>
      </c>
      <c r="U54" s="100" t="str">
        <f t="shared" si="3"/>
        <v/>
      </c>
      <c r="V54" s="3" t="str">
        <f t="shared" si="13"/>
        <v/>
      </c>
      <c r="W54" s="99" t="str">
        <f t="shared" si="5"/>
        <v/>
      </c>
      <c r="X54" s="99" t="str">
        <f t="shared" si="6"/>
        <v/>
      </c>
      <c r="Y54" s="108" t="str">
        <f t="shared" si="7"/>
        <v/>
      </c>
      <c r="Z54" s="109" t="str">
        <f t="shared" si="8"/>
        <v/>
      </c>
      <c r="AA54" s="35" t="str">
        <f t="shared" si="20"/>
        <v/>
      </c>
      <c r="AB54" s="101"/>
      <c r="AC54" s="45"/>
      <c r="AD54" s="102"/>
      <c r="AE54" s="101"/>
      <c r="AF54" s="45"/>
      <c r="AG54" s="102"/>
      <c r="AH54" s="101"/>
      <c r="AI54" s="45"/>
      <c r="AJ54" s="102"/>
      <c r="AK54" s="102"/>
      <c r="AL54" s="44"/>
      <c r="AM54" s="45"/>
      <c r="AN54" s="46"/>
      <c r="AO54" s="44"/>
      <c r="AP54" s="45"/>
      <c r="AQ54" s="46"/>
      <c r="AR54" s="47"/>
      <c r="AS54" s="48"/>
      <c r="AT54" s="49"/>
      <c r="AU54" s="50"/>
      <c r="AV54" s="54"/>
      <c r="AW54" s="55"/>
      <c r="AX54" s="55"/>
      <c r="AY54" s="56"/>
      <c r="AZ54" s="112"/>
      <c r="BA54" s="113"/>
      <c r="BB54" s="105" t="str">
        <f t="shared" si="11"/>
        <v/>
      </c>
      <c r="BC54" s="105" t="str">
        <f t="shared" si="10"/>
        <v/>
      </c>
      <c r="BD54" s="114"/>
    </row>
    <row r="55" spans="1:56" ht="21.6" customHeight="1" x14ac:dyDescent="0.25">
      <c r="A55" s="116"/>
      <c r="B55" s="117"/>
      <c r="C55" s="16"/>
      <c r="D55" s="118"/>
      <c r="E55" s="30"/>
      <c r="F55" s="119"/>
      <c r="G55" s="48"/>
      <c r="H55" s="120"/>
      <c r="I55" s="121"/>
      <c r="J55" s="23"/>
      <c r="K55" s="122"/>
      <c r="L55" s="30"/>
      <c r="M55" s="29"/>
      <c r="N55" s="30"/>
      <c r="O55" s="31"/>
      <c r="P55" s="32"/>
      <c r="Q55" s="98" t="str">
        <f t="shared" si="9"/>
        <v/>
      </c>
      <c r="R55" s="33" t="str">
        <f t="shared" si="19"/>
        <v/>
      </c>
      <c r="S55" s="3" t="str">
        <f t="shared" si="12"/>
        <v/>
      </c>
      <c r="T55" s="99" t="str">
        <f t="shared" si="2"/>
        <v/>
      </c>
      <c r="U55" s="100" t="str">
        <f t="shared" si="3"/>
        <v/>
      </c>
      <c r="V55" s="3" t="str">
        <f t="shared" si="13"/>
        <v/>
      </c>
      <c r="W55" s="99" t="str">
        <f t="shared" si="5"/>
        <v/>
      </c>
      <c r="X55" s="99" t="str">
        <f t="shared" si="6"/>
        <v/>
      </c>
      <c r="Y55" s="108" t="str">
        <f t="shared" si="7"/>
        <v/>
      </c>
      <c r="Z55" s="109" t="str">
        <f t="shared" si="8"/>
        <v/>
      </c>
      <c r="AA55" s="35" t="str">
        <f t="shared" si="20"/>
        <v/>
      </c>
      <c r="AB55" s="101"/>
      <c r="AC55" s="45"/>
      <c r="AD55" s="102"/>
      <c r="AE55" s="101"/>
      <c r="AF55" s="45"/>
      <c r="AG55" s="102"/>
      <c r="AH55" s="101"/>
      <c r="AI55" s="45"/>
      <c r="AJ55" s="102"/>
      <c r="AK55" s="102"/>
      <c r="AL55" s="44"/>
      <c r="AM55" s="45"/>
      <c r="AN55" s="46"/>
      <c r="AO55" s="44"/>
      <c r="AP55" s="45"/>
      <c r="AQ55" s="46"/>
      <c r="AR55" s="47"/>
      <c r="AS55" s="48"/>
      <c r="AT55" s="49"/>
      <c r="AU55" s="50"/>
      <c r="AV55" s="54"/>
      <c r="AW55" s="55"/>
      <c r="AX55" s="55"/>
      <c r="AY55" s="56"/>
      <c r="AZ55" s="112"/>
      <c r="BA55" s="113"/>
      <c r="BB55" s="105" t="str">
        <f t="shared" si="11"/>
        <v/>
      </c>
      <c r="BC55" s="105" t="str">
        <f t="shared" si="10"/>
        <v/>
      </c>
      <c r="BD55" s="114"/>
    </row>
    <row r="56" spans="1:56" ht="21.6" customHeight="1" x14ac:dyDescent="0.25">
      <c r="A56" s="116"/>
      <c r="B56" s="117"/>
      <c r="C56" s="16"/>
      <c r="D56" s="118"/>
      <c r="E56" s="30"/>
      <c r="F56" s="119"/>
      <c r="G56" s="48"/>
      <c r="H56" s="120"/>
      <c r="I56" s="121"/>
      <c r="J56" s="23"/>
      <c r="K56" s="122"/>
      <c r="L56" s="30"/>
      <c r="M56" s="29"/>
      <c r="N56" s="30"/>
      <c r="O56" s="31"/>
      <c r="P56" s="32"/>
      <c r="Q56" s="98" t="str">
        <f t="shared" si="9"/>
        <v/>
      </c>
      <c r="R56" s="33" t="str">
        <f t="shared" si="19"/>
        <v/>
      </c>
      <c r="S56" s="3" t="str">
        <f t="shared" si="12"/>
        <v/>
      </c>
      <c r="T56" s="99" t="str">
        <f t="shared" si="2"/>
        <v/>
      </c>
      <c r="U56" s="100" t="str">
        <f t="shared" si="3"/>
        <v/>
      </c>
      <c r="V56" s="3" t="str">
        <f t="shared" si="13"/>
        <v/>
      </c>
      <c r="W56" s="99" t="str">
        <f t="shared" si="5"/>
        <v/>
      </c>
      <c r="X56" s="99" t="str">
        <f t="shared" si="6"/>
        <v/>
      </c>
      <c r="Y56" s="108" t="str">
        <f t="shared" si="7"/>
        <v/>
      </c>
      <c r="Z56" s="109" t="str">
        <f t="shared" si="8"/>
        <v/>
      </c>
      <c r="AA56" s="35" t="str">
        <f t="shared" si="20"/>
        <v/>
      </c>
      <c r="AB56" s="101"/>
      <c r="AC56" s="45"/>
      <c r="AD56" s="102"/>
      <c r="AE56" s="101"/>
      <c r="AF56" s="45"/>
      <c r="AG56" s="102"/>
      <c r="AH56" s="101"/>
      <c r="AI56" s="45"/>
      <c r="AJ56" s="102"/>
      <c r="AK56" s="102"/>
      <c r="AL56" s="44"/>
      <c r="AM56" s="45"/>
      <c r="AN56" s="46"/>
      <c r="AO56" s="44"/>
      <c r="AP56" s="45"/>
      <c r="AQ56" s="46"/>
      <c r="AR56" s="47"/>
      <c r="AS56" s="48"/>
      <c r="AT56" s="49"/>
      <c r="AU56" s="50"/>
      <c r="AV56" s="54"/>
      <c r="AW56" s="55"/>
      <c r="AX56" s="55"/>
      <c r="AY56" s="56"/>
      <c r="AZ56" s="112"/>
      <c r="BA56" s="113"/>
      <c r="BB56" s="105" t="str">
        <f t="shared" si="11"/>
        <v/>
      </c>
      <c r="BC56" s="105" t="str">
        <f t="shared" si="10"/>
        <v/>
      </c>
      <c r="BD56" s="114"/>
    </row>
    <row r="57" spans="1:56" ht="21.6" customHeight="1" x14ac:dyDescent="0.25">
      <c r="A57" s="116"/>
      <c r="B57" s="117"/>
      <c r="C57" s="16"/>
      <c r="D57" s="118"/>
      <c r="E57" s="30"/>
      <c r="F57" s="119"/>
      <c r="G57" s="48"/>
      <c r="H57" s="120"/>
      <c r="I57" s="121"/>
      <c r="J57" s="23"/>
      <c r="K57" s="122"/>
      <c r="L57" s="30"/>
      <c r="M57" s="29"/>
      <c r="N57" s="30"/>
      <c r="O57" s="31"/>
      <c r="P57" s="32"/>
      <c r="Q57" s="98" t="str">
        <f t="shared" si="9"/>
        <v/>
      </c>
      <c r="R57" s="33" t="str">
        <f t="shared" si="19"/>
        <v/>
      </c>
      <c r="S57" s="3" t="str">
        <f t="shared" si="12"/>
        <v/>
      </c>
      <c r="T57" s="99" t="str">
        <f t="shared" si="2"/>
        <v/>
      </c>
      <c r="U57" s="100" t="str">
        <f t="shared" si="3"/>
        <v/>
      </c>
      <c r="V57" s="3" t="str">
        <f t="shared" si="13"/>
        <v/>
      </c>
      <c r="W57" s="99" t="str">
        <f t="shared" si="5"/>
        <v/>
      </c>
      <c r="X57" s="99" t="str">
        <f t="shared" si="6"/>
        <v/>
      </c>
      <c r="Y57" s="108" t="str">
        <f t="shared" si="7"/>
        <v/>
      </c>
      <c r="Z57" s="109" t="str">
        <f t="shared" si="8"/>
        <v/>
      </c>
      <c r="AA57" s="35" t="str">
        <f t="shared" si="20"/>
        <v/>
      </c>
      <c r="AB57" s="101"/>
      <c r="AC57" s="45"/>
      <c r="AD57" s="102"/>
      <c r="AE57" s="101"/>
      <c r="AF57" s="45"/>
      <c r="AG57" s="102"/>
      <c r="AH57" s="101"/>
      <c r="AI57" s="45"/>
      <c r="AJ57" s="102"/>
      <c r="AK57" s="102"/>
      <c r="AL57" s="44"/>
      <c r="AM57" s="45"/>
      <c r="AN57" s="46"/>
      <c r="AO57" s="44"/>
      <c r="AP57" s="45"/>
      <c r="AQ57" s="46"/>
      <c r="AR57" s="47"/>
      <c r="AS57" s="48"/>
      <c r="AT57" s="49"/>
      <c r="AU57" s="50"/>
      <c r="AV57" s="54"/>
      <c r="AW57" s="55"/>
      <c r="AX57" s="55"/>
      <c r="AY57" s="56"/>
      <c r="AZ57" s="112"/>
      <c r="BA57" s="113"/>
      <c r="BB57" s="105" t="str">
        <f t="shared" si="11"/>
        <v/>
      </c>
      <c r="BC57" s="105" t="str">
        <f t="shared" si="10"/>
        <v/>
      </c>
      <c r="BD57" s="114"/>
    </row>
    <row r="58" spans="1:56" ht="21.6" customHeight="1" x14ac:dyDescent="0.25">
      <c r="A58" s="116"/>
      <c r="B58" s="117"/>
      <c r="C58" s="16"/>
      <c r="D58" s="118"/>
      <c r="E58" s="30"/>
      <c r="F58" s="119"/>
      <c r="G58" s="48"/>
      <c r="H58" s="120"/>
      <c r="I58" s="121"/>
      <c r="J58" s="23"/>
      <c r="K58" s="122"/>
      <c r="L58" s="30"/>
      <c r="M58" s="29"/>
      <c r="N58" s="30"/>
      <c r="O58" s="31"/>
      <c r="P58" s="32"/>
      <c r="Q58" s="98" t="str">
        <f t="shared" si="9"/>
        <v/>
      </c>
      <c r="R58" s="33" t="str">
        <f t="shared" si="19"/>
        <v/>
      </c>
      <c r="S58" s="3" t="str">
        <f t="shared" si="12"/>
        <v/>
      </c>
      <c r="T58" s="99" t="str">
        <f t="shared" si="2"/>
        <v/>
      </c>
      <c r="U58" s="100" t="str">
        <f t="shared" si="3"/>
        <v/>
      </c>
      <c r="V58" s="3" t="str">
        <f t="shared" si="13"/>
        <v/>
      </c>
      <c r="W58" s="99" t="str">
        <f t="shared" si="5"/>
        <v/>
      </c>
      <c r="X58" s="99" t="str">
        <f t="shared" si="6"/>
        <v/>
      </c>
      <c r="Y58" s="108" t="str">
        <f t="shared" si="7"/>
        <v/>
      </c>
      <c r="Z58" s="109" t="str">
        <f t="shared" si="8"/>
        <v/>
      </c>
      <c r="AA58" s="35" t="str">
        <f t="shared" si="20"/>
        <v/>
      </c>
      <c r="AB58" s="101"/>
      <c r="AC58" s="45"/>
      <c r="AD58" s="102"/>
      <c r="AE58" s="101"/>
      <c r="AF58" s="45"/>
      <c r="AG58" s="102"/>
      <c r="AH58" s="101"/>
      <c r="AI58" s="45"/>
      <c r="AJ58" s="102"/>
      <c r="AK58" s="102"/>
      <c r="AL58" s="44"/>
      <c r="AM58" s="45"/>
      <c r="AN58" s="46"/>
      <c r="AO58" s="44"/>
      <c r="AP58" s="45"/>
      <c r="AQ58" s="46"/>
      <c r="AR58" s="47"/>
      <c r="AS58" s="48"/>
      <c r="AT58" s="49"/>
      <c r="AU58" s="50"/>
      <c r="AV58" s="54"/>
      <c r="AW58" s="55"/>
      <c r="AX58" s="55"/>
      <c r="AY58" s="56"/>
      <c r="AZ58" s="112"/>
      <c r="BA58" s="113"/>
      <c r="BB58" s="105" t="str">
        <f t="shared" si="11"/>
        <v/>
      </c>
      <c r="BC58" s="105" t="str">
        <f t="shared" si="10"/>
        <v/>
      </c>
      <c r="BD58" s="114"/>
    </row>
    <row r="59" spans="1:56" ht="21.6" customHeight="1" x14ac:dyDescent="0.25">
      <c r="A59" s="116"/>
      <c r="B59" s="117"/>
      <c r="C59" s="16"/>
      <c r="D59" s="118"/>
      <c r="E59" s="30"/>
      <c r="F59" s="119"/>
      <c r="G59" s="48"/>
      <c r="H59" s="120"/>
      <c r="I59" s="121"/>
      <c r="J59" s="23"/>
      <c r="K59" s="122"/>
      <c r="L59" s="30"/>
      <c r="M59" s="29"/>
      <c r="N59" s="30"/>
      <c r="O59" s="31"/>
      <c r="P59" s="32"/>
      <c r="Q59" s="98" t="str">
        <f t="shared" si="9"/>
        <v/>
      </c>
      <c r="R59" s="33" t="str">
        <f t="shared" si="19"/>
        <v/>
      </c>
      <c r="S59" s="3" t="str">
        <f t="shared" si="12"/>
        <v/>
      </c>
      <c r="T59" s="99" t="str">
        <f t="shared" si="2"/>
        <v/>
      </c>
      <c r="U59" s="100" t="str">
        <f t="shared" si="3"/>
        <v/>
      </c>
      <c r="V59" s="3" t="str">
        <f t="shared" si="13"/>
        <v/>
      </c>
      <c r="W59" s="99" t="str">
        <f t="shared" si="5"/>
        <v/>
      </c>
      <c r="X59" s="99" t="str">
        <f t="shared" si="6"/>
        <v/>
      </c>
      <c r="Y59" s="108" t="str">
        <f t="shared" si="7"/>
        <v/>
      </c>
      <c r="Z59" s="109" t="str">
        <f t="shared" si="8"/>
        <v/>
      </c>
      <c r="AA59" s="35" t="str">
        <f t="shared" si="20"/>
        <v/>
      </c>
      <c r="AB59" s="101"/>
      <c r="AC59" s="45"/>
      <c r="AD59" s="102"/>
      <c r="AE59" s="101"/>
      <c r="AF59" s="45"/>
      <c r="AG59" s="102"/>
      <c r="AH59" s="101"/>
      <c r="AI59" s="45"/>
      <c r="AJ59" s="102"/>
      <c r="AK59" s="102"/>
      <c r="AL59" s="44"/>
      <c r="AM59" s="45"/>
      <c r="AN59" s="46"/>
      <c r="AO59" s="44"/>
      <c r="AP59" s="45"/>
      <c r="AQ59" s="46"/>
      <c r="AR59" s="47"/>
      <c r="AS59" s="48"/>
      <c r="AT59" s="49"/>
      <c r="AU59" s="50"/>
      <c r="AV59" s="54"/>
      <c r="AW59" s="55"/>
      <c r="AX59" s="55"/>
      <c r="AY59" s="56"/>
      <c r="AZ59" s="112"/>
      <c r="BA59" s="113"/>
      <c r="BB59" s="105" t="str">
        <f t="shared" si="11"/>
        <v/>
      </c>
      <c r="BC59" s="105" t="str">
        <f t="shared" si="10"/>
        <v/>
      </c>
      <c r="BD59" s="114"/>
    </row>
    <row r="60" spans="1:56" ht="21.6" customHeight="1" x14ac:dyDescent="0.25">
      <c r="A60" s="116"/>
      <c r="B60" s="117"/>
      <c r="C60" s="16"/>
      <c r="D60" s="118"/>
      <c r="E60" s="30"/>
      <c r="F60" s="119"/>
      <c r="G60" s="48"/>
      <c r="H60" s="120"/>
      <c r="I60" s="121"/>
      <c r="J60" s="23"/>
      <c r="K60" s="122"/>
      <c r="L60" s="30"/>
      <c r="M60" s="29"/>
      <c r="N60" s="30"/>
      <c r="O60" s="31"/>
      <c r="P60" s="32"/>
      <c r="Q60" s="98" t="str">
        <f t="shared" si="9"/>
        <v/>
      </c>
      <c r="R60" s="33" t="str">
        <f t="shared" si="19"/>
        <v/>
      </c>
      <c r="S60" s="3" t="str">
        <f t="shared" si="12"/>
        <v/>
      </c>
      <c r="T60" s="99" t="str">
        <f t="shared" si="2"/>
        <v/>
      </c>
      <c r="U60" s="100" t="str">
        <f t="shared" si="3"/>
        <v/>
      </c>
      <c r="V60" s="3" t="str">
        <f t="shared" si="13"/>
        <v/>
      </c>
      <c r="W60" s="99" t="str">
        <f t="shared" si="5"/>
        <v/>
      </c>
      <c r="X60" s="99" t="str">
        <f t="shared" si="6"/>
        <v/>
      </c>
      <c r="Y60" s="108" t="str">
        <f t="shared" si="7"/>
        <v/>
      </c>
      <c r="Z60" s="109" t="str">
        <f t="shared" si="8"/>
        <v/>
      </c>
      <c r="AA60" s="35" t="str">
        <f t="shared" si="20"/>
        <v/>
      </c>
      <c r="AB60" s="101"/>
      <c r="AC60" s="45"/>
      <c r="AD60" s="102"/>
      <c r="AE60" s="101"/>
      <c r="AF60" s="45"/>
      <c r="AG60" s="102"/>
      <c r="AH60" s="101"/>
      <c r="AI60" s="45"/>
      <c r="AJ60" s="102"/>
      <c r="AK60" s="102"/>
      <c r="AL60" s="44"/>
      <c r="AM60" s="45"/>
      <c r="AN60" s="46"/>
      <c r="AO60" s="44"/>
      <c r="AP60" s="45"/>
      <c r="AQ60" s="46"/>
      <c r="AR60" s="47"/>
      <c r="AS60" s="48"/>
      <c r="AT60" s="49"/>
      <c r="AU60" s="50"/>
      <c r="AV60" s="54"/>
      <c r="AW60" s="55"/>
      <c r="AX60" s="55"/>
      <c r="AY60" s="56"/>
      <c r="AZ60" s="112"/>
      <c r="BA60" s="113"/>
      <c r="BB60" s="105" t="str">
        <f t="shared" si="11"/>
        <v/>
      </c>
      <c r="BC60" s="105" t="str">
        <f t="shared" si="10"/>
        <v/>
      </c>
      <c r="BD60" s="114"/>
    </row>
    <row r="61" spans="1:56" ht="21.6" customHeight="1" x14ac:dyDescent="0.25">
      <c r="A61" s="116"/>
      <c r="B61" s="117"/>
      <c r="C61" s="16"/>
      <c r="D61" s="118"/>
      <c r="E61" s="30"/>
      <c r="F61" s="119"/>
      <c r="G61" s="48"/>
      <c r="H61" s="120"/>
      <c r="I61" s="121"/>
      <c r="J61" s="23"/>
      <c r="K61" s="122"/>
      <c r="L61" s="30"/>
      <c r="M61" s="29"/>
      <c r="N61" s="30"/>
      <c r="O61" s="31"/>
      <c r="P61" s="32"/>
      <c r="Q61" s="98" t="str">
        <f t="shared" si="9"/>
        <v/>
      </c>
      <c r="R61" s="33" t="str">
        <f t="shared" si="19"/>
        <v/>
      </c>
      <c r="S61" s="3" t="str">
        <f t="shared" si="12"/>
        <v/>
      </c>
      <c r="T61" s="99" t="str">
        <f t="shared" si="2"/>
        <v/>
      </c>
      <c r="U61" s="100" t="str">
        <f t="shared" si="3"/>
        <v/>
      </c>
      <c r="V61" s="3" t="str">
        <f t="shared" si="13"/>
        <v/>
      </c>
      <c r="W61" s="99" t="str">
        <f t="shared" si="5"/>
        <v/>
      </c>
      <c r="X61" s="99" t="str">
        <f t="shared" si="6"/>
        <v/>
      </c>
      <c r="Y61" s="108" t="str">
        <f t="shared" si="7"/>
        <v/>
      </c>
      <c r="Z61" s="109" t="str">
        <f t="shared" si="8"/>
        <v/>
      </c>
      <c r="AA61" s="35" t="str">
        <f t="shared" si="20"/>
        <v/>
      </c>
      <c r="AB61" s="101"/>
      <c r="AC61" s="45"/>
      <c r="AD61" s="102"/>
      <c r="AE61" s="101"/>
      <c r="AF61" s="45"/>
      <c r="AG61" s="102"/>
      <c r="AH61" s="101"/>
      <c r="AI61" s="45"/>
      <c r="AJ61" s="102"/>
      <c r="AK61" s="102"/>
      <c r="AL61" s="44"/>
      <c r="AM61" s="45"/>
      <c r="AN61" s="46"/>
      <c r="AO61" s="44"/>
      <c r="AP61" s="45"/>
      <c r="AQ61" s="46"/>
      <c r="AR61" s="47"/>
      <c r="AS61" s="48"/>
      <c r="AT61" s="49"/>
      <c r="AU61" s="50"/>
      <c r="AV61" s="54"/>
      <c r="AW61" s="55"/>
      <c r="AX61" s="55"/>
      <c r="AY61" s="56"/>
      <c r="AZ61" s="112"/>
      <c r="BA61" s="113"/>
      <c r="BB61" s="105" t="str">
        <f t="shared" si="11"/>
        <v/>
      </c>
      <c r="BC61" s="105" t="str">
        <f t="shared" si="10"/>
        <v/>
      </c>
      <c r="BD61" s="114"/>
    </row>
    <row r="62" spans="1:56" ht="21.6" customHeight="1" x14ac:dyDescent="0.25">
      <c r="A62" s="116"/>
      <c r="B62" s="117"/>
      <c r="C62" s="16"/>
      <c r="D62" s="118"/>
      <c r="E62" s="30"/>
      <c r="F62" s="119"/>
      <c r="G62" s="48"/>
      <c r="H62" s="120"/>
      <c r="I62" s="121"/>
      <c r="J62" s="23"/>
      <c r="K62" s="122"/>
      <c r="L62" s="30"/>
      <c r="M62" s="29"/>
      <c r="N62" s="30"/>
      <c r="O62" s="31"/>
      <c r="P62" s="32"/>
      <c r="Q62" s="98" t="str">
        <f t="shared" si="9"/>
        <v/>
      </c>
      <c r="R62" s="33" t="str">
        <f t="shared" si="19"/>
        <v/>
      </c>
      <c r="S62" s="3" t="str">
        <f t="shared" si="12"/>
        <v/>
      </c>
      <c r="T62" s="99" t="str">
        <f t="shared" si="2"/>
        <v/>
      </c>
      <c r="U62" s="100" t="str">
        <f t="shared" si="3"/>
        <v/>
      </c>
      <c r="V62" s="3" t="str">
        <f t="shared" si="13"/>
        <v/>
      </c>
      <c r="W62" s="99" t="str">
        <f t="shared" si="5"/>
        <v/>
      </c>
      <c r="X62" s="99" t="str">
        <f t="shared" si="6"/>
        <v/>
      </c>
      <c r="Y62" s="108" t="str">
        <f t="shared" si="7"/>
        <v/>
      </c>
      <c r="Z62" s="109" t="str">
        <f t="shared" si="8"/>
        <v/>
      </c>
      <c r="AA62" s="35" t="str">
        <f t="shared" si="20"/>
        <v/>
      </c>
      <c r="AB62" s="101"/>
      <c r="AC62" s="45"/>
      <c r="AD62" s="102"/>
      <c r="AE62" s="101"/>
      <c r="AF62" s="45"/>
      <c r="AG62" s="102"/>
      <c r="AH62" s="101"/>
      <c r="AI62" s="45"/>
      <c r="AJ62" s="102"/>
      <c r="AK62" s="102"/>
      <c r="AL62" s="44"/>
      <c r="AM62" s="45"/>
      <c r="AN62" s="46"/>
      <c r="AO62" s="44"/>
      <c r="AP62" s="45"/>
      <c r="AQ62" s="46"/>
      <c r="AR62" s="47"/>
      <c r="AS62" s="48"/>
      <c r="AT62" s="49"/>
      <c r="AU62" s="50"/>
      <c r="AV62" s="54"/>
      <c r="AW62" s="55"/>
      <c r="AX62" s="55"/>
      <c r="AY62" s="56"/>
      <c r="AZ62" s="112"/>
      <c r="BA62" s="113"/>
      <c r="BB62" s="105" t="str">
        <f t="shared" si="11"/>
        <v/>
      </c>
      <c r="BC62" s="105" t="str">
        <f t="shared" si="10"/>
        <v/>
      </c>
      <c r="BD62" s="114"/>
    </row>
    <row r="63" spans="1:56" ht="21.6" customHeight="1" x14ac:dyDescent="0.25">
      <c r="A63" s="116"/>
      <c r="B63" s="117"/>
      <c r="C63" s="16"/>
      <c r="D63" s="118"/>
      <c r="E63" s="30"/>
      <c r="F63" s="119"/>
      <c r="G63" s="48"/>
      <c r="H63" s="120"/>
      <c r="I63" s="121"/>
      <c r="J63" s="23"/>
      <c r="K63" s="122"/>
      <c r="L63" s="30"/>
      <c r="M63" s="29"/>
      <c r="N63" s="30"/>
      <c r="O63" s="31"/>
      <c r="P63" s="32"/>
      <c r="Q63" s="98" t="str">
        <f t="shared" si="9"/>
        <v/>
      </c>
      <c r="R63" s="33" t="str">
        <f t="shared" si="19"/>
        <v/>
      </c>
      <c r="S63" s="3" t="str">
        <f t="shared" si="12"/>
        <v/>
      </c>
      <c r="T63" s="99" t="str">
        <f t="shared" si="2"/>
        <v/>
      </c>
      <c r="U63" s="100" t="str">
        <f t="shared" si="3"/>
        <v/>
      </c>
      <c r="V63" s="3" t="str">
        <f t="shared" si="13"/>
        <v/>
      </c>
      <c r="W63" s="99" t="str">
        <f t="shared" si="5"/>
        <v/>
      </c>
      <c r="X63" s="99" t="str">
        <f t="shared" si="6"/>
        <v/>
      </c>
      <c r="Y63" s="108" t="str">
        <f t="shared" si="7"/>
        <v/>
      </c>
      <c r="Z63" s="109" t="str">
        <f t="shared" si="8"/>
        <v/>
      </c>
      <c r="AA63" s="35" t="str">
        <f t="shared" si="20"/>
        <v/>
      </c>
      <c r="AB63" s="101"/>
      <c r="AC63" s="45"/>
      <c r="AD63" s="102"/>
      <c r="AE63" s="101"/>
      <c r="AF63" s="45"/>
      <c r="AG63" s="102"/>
      <c r="AH63" s="101"/>
      <c r="AI63" s="45"/>
      <c r="AJ63" s="102"/>
      <c r="AK63" s="102"/>
      <c r="AL63" s="44"/>
      <c r="AM63" s="45"/>
      <c r="AN63" s="46"/>
      <c r="AO63" s="44"/>
      <c r="AP63" s="45"/>
      <c r="AQ63" s="46"/>
      <c r="AR63" s="47"/>
      <c r="AS63" s="48"/>
      <c r="AT63" s="49"/>
      <c r="AU63" s="50"/>
      <c r="AV63" s="54"/>
      <c r="AW63" s="55"/>
      <c r="AX63" s="55"/>
      <c r="AY63" s="56"/>
      <c r="AZ63" s="112"/>
      <c r="BA63" s="113"/>
      <c r="BB63" s="105" t="str">
        <f t="shared" si="11"/>
        <v/>
      </c>
      <c r="BC63" s="105" t="str">
        <f t="shared" si="10"/>
        <v/>
      </c>
      <c r="BD63" s="114"/>
    </row>
    <row r="64" spans="1:56" ht="21.6" customHeight="1" x14ac:dyDescent="0.25">
      <c r="A64" s="116"/>
      <c r="B64" s="117"/>
      <c r="C64" s="16"/>
      <c r="D64" s="118"/>
      <c r="E64" s="30"/>
      <c r="F64" s="119"/>
      <c r="G64" s="48"/>
      <c r="H64" s="120"/>
      <c r="I64" s="121"/>
      <c r="J64" s="23"/>
      <c r="K64" s="122"/>
      <c r="L64" s="30"/>
      <c r="M64" s="29"/>
      <c r="N64" s="30"/>
      <c r="O64" s="31"/>
      <c r="P64" s="32"/>
      <c r="Q64" s="98" t="str">
        <f t="shared" si="9"/>
        <v/>
      </c>
      <c r="R64" s="33" t="str">
        <f t="shared" si="19"/>
        <v/>
      </c>
      <c r="S64" s="3" t="str">
        <f t="shared" ref="S64:S92" si="21">IF(OR(AND($BB64="1",$J64="E",$Q64="Y"),AND($E64="f",$J64="E"),AND(U64="1",T64="")),"1","")</f>
        <v/>
      </c>
      <c r="T64" s="99" t="str">
        <f t="shared" ref="T64:T127" si="22">IF(OR(AND($BB64="1",$J64="o",$Q64="Y"),AND($E64="f",$J64="o"),AND($BB64="1",$J64="oc",$Q64="Y"),AND($E64="f",$J64="oc")),"1","")</f>
        <v/>
      </c>
      <c r="U64" s="100" t="str">
        <f t="shared" ref="U64:U127" si="23">IF(OR(AND($BB64="1",$J64="c",$Q64="Y"),AND($E64="f",$J64="c"),AND($BB64="1",$J64="oc",$Q64="Y"),AND($E64="f",$J64="oc")),"1","")</f>
        <v/>
      </c>
      <c r="V64" s="3" t="str">
        <f t="shared" ref="V64:V92" si="24">IF(OR(AND($BB64="1",$J64="E",$R64="Y"),AND($E64="c",$J64="E"),AND(X64="1",W64="")),"1","")</f>
        <v/>
      </c>
      <c r="W64" s="99" t="str">
        <f t="shared" ref="W64:W127" si="25">IF(OR(AND($BB64="1",$J64="o",$R64="Y"),AND($E64="c",$J64="o"),AND($BB64="1",$J64="oc",$R64="Y"),AND($E64="c",$J64="oc")),"1","")</f>
        <v/>
      </c>
      <c r="X64" s="99" t="str">
        <f t="shared" ref="X64:X127" si="26">IF(OR(AND($BB64="1",$J64="c",$R64="Y"),AND($E64="c",$J64="c"),AND($BB64="1",$J64="oc",$R64="Y"),AND($E64="c",$J64="oc")),"1","")</f>
        <v/>
      </c>
      <c r="Y64" s="108" t="str">
        <f t="shared" ref="Y64:Y127" si="27">IF(OR($AC64&gt;=TIMEVALUE("5:00"),$AF64&gt;=TIMEVALUE("5:00"),$AI64&gt;=TIMEVALUE("5:00"),$AM64&gt;=TIMEVALUE("5:00"),$AP64&gt;=TIMEVALUE("5:00"),$AS64&gt;=TIMEVALUE("5:00")),"Y","")</f>
        <v/>
      </c>
      <c r="Z64" s="109" t="str">
        <f t="shared" ref="Z64:Z127" si="28">IF(OR(ISNUMBER(SEARCH("Sat",$AD64)),ISNUMBER(SEARCH("S",$AD64)),ISNUMBER(SEARCH("Sat",$AG64)),ISNUMBER(SEARCH("S",$AG64)),ISNUMBER(SEARCH("s",$AJ64)),ISNUMBER(SEARCH("Sat",$AJ64)),ISNUMBER(SEARCH("S",$AN64)),ISNUMBER(SEARCH("Sat",$AN64)),ISNUMBER(SEARCH("S",$AQ64)),ISNUMBER(SEARCH("Sat",$AQ64)),ISNUMBER(SEARCH("s",$AT64)),ISNUMBER(SEARCH("Sat",$AT64))),"Y","")</f>
        <v/>
      </c>
      <c r="AA64" s="35" t="str">
        <f t="shared" ref="AA64:AA127" si="29">IF(OR($E64="D",$E64="e",$AK64="Y",$AL64&lt;&gt;""),"Y","")</f>
        <v/>
      </c>
      <c r="AB64" s="101"/>
      <c r="AC64" s="45"/>
      <c r="AD64" s="102"/>
      <c r="AE64" s="101"/>
      <c r="AF64" s="45"/>
      <c r="AG64" s="102"/>
      <c r="AH64" s="101"/>
      <c r="AI64" s="45"/>
      <c r="AJ64" s="102"/>
      <c r="AK64" s="102"/>
      <c r="AL64" s="44"/>
      <c r="AM64" s="45"/>
      <c r="AN64" s="46"/>
      <c r="AO64" s="44"/>
      <c r="AP64" s="45"/>
      <c r="AQ64" s="46"/>
      <c r="AR64" s="47"/>
      <c r="AS64" s="48"/>
      <c r="AT64" s="49"/>
      <c r="AU64" s="50"/>
      <c r="AV64" s="54"/>
      <c r="AW64" s="55"/>
      <c r="AX64" s="55"/>
      <c r="AY64" s="56"/>
      <c r="AZ64" s="112"/>
      <c r="BA64" s="113"/>
      <c r="BB64" s="105" t="str">
        <f t="shared" si="11"/>
        <v/>
      </c>
      <c r="BC64" s="105" t="str">
        <f t="shared" ref="BC64:BC127" si="30">IF(OR($E64="a",$E64="b",$E64="l",$E64="m",$E64="n",$E64="s",$E64="T"),"1","")</f>
        <v/>
      </c>
      <c r="BD64" s="114"/>
    </row>
    <row r="65" spans="1:56" ht="21.6" customHeight="1" x14ac:dyDescent="0.25">
      <c r="A65" s="116"/>
      <c r="B65" s="117"/>
      <c r="C65" s="16"/>
      <c r="D65" s="118"/>
      <c r="E65" s="30"/>
      <c r="F65" s="119"/>
      <c r="G65" s="48"/>
      <c r="H65" s="120"/>
      <c r="I65" s="121"/>
      <c r="J65" s="23"/>
      <c r="K65" s="122"/>
      <c r="L65" s="30"/>
      <c r="M65" s="29"/>
      <c r="N65" s="30"/>
      <c r="O65" s="31"/>
      <c r="P65" s="32"/>
      <c r="Q65" s="98" t="str">
        <f t="shared" ref="Q65:Q92" si="31">IF(E65="F","Y","")</f>
        <v/>
      </c>
      <c r="R65" s="33" t="str">
        <f t="shared" si="19"/>
        <v/>
      </c>
      <c r="S65" s="3" t="str">
        <f t="shared" si="21"/>
        <v/>
      </c>
      <c r="T65" s="99" t="str">
        <f t="shared" si="22"/>
        <v/>
      </c>
      <c r="U65" s="100" t="str">
        <f t="shared" si="23"/>
        <v/>
      </c>
      <c r="V65" s="3" t="str">
        <f t="shared" si="24"/>
        <v/>
      </c>
      <c r="W65" s="99" t="str">
        <f t="shared" si="25"/>
        <v/>
      </c>
      <c r="X65" s="99" t="str">
        <f t="shared" si="26"/>
        <v/>
      </c>
      <c r="Y65" s="108" t="str">
        <f t="shared" si="27"/>
        <v/>
      </c>
      <c r="Z65" s="109" t="str">
        <f t="shared" si="28"/>
        <v/>
      </c>
      <c r="AA65" s="35" t="str">
        <f t="shared" si="29"/>
        <v/>
      </c>
      <c r="AB65" s="101"/>
      <c r="AC65" s="45"/>
      <c r="AD65" s="102"/>
      <c r="AE65" s="101"/>
      <c r="AF65" s="45"/>
      <c r="AG65" s="102"/>
      <c r="AH65" s="101"/>
      <c r="AI65" s="45"/>
      <c r="AJ65" s="102"/>
      <c r="AK65" s="102"/>
      <c r="AL65" s="44"/>
      <c r="AM65" s="45"/>
      <c r="AN65" s="46"/>
      <c r="AO65" s="44"/>
      <c r="AP65" s="45"/>
      <c r="AQ65" s="46"/>
      <c r="AR65" s="47"/>
      <c r="AS65" s="48"/>
      <c r="AT65" s="49"/>
      <c r="AU65" s="50"/>
      <c r="AV65" s="54"/>
      <c r="AW65" s="55"/>
      <c r="AX65" s="55"/>
      <c r="AY65" s="56"/>
      <c r="AZ65" s="112"/>
      <c r="BA65" s="113"/>
      <c r="BB65" s="105" t="str">
        <f t="shared" ref="BB65:BB128" si="32">IF(OR($E65="B",$E65="e",$E65="N",$E65="T"),"1",IF(OR($E65="C",$E65="f",$E65="d",$E65="l",$E65="M",$E65="s",$E65="A"),"2",""))</f>
        <v/>
      </c>
      <c r="BC65" s="105" t="str">
        <f t="shared" si="30"/>
        <v/>
      </c>
      <c r="BD65" s="114"/>
    </row>
    <row r="66" spans="1:56" ht="21.6" customHeight="1" x14ac:dyDescent="0.25">
      <c r="A66" s="116"/>
      <c r="B66" s="117"/>
      <c r="C66" s="16"/>
      <c r="D66" s="118"/>
      <c r="E66" s="30"/>
      <c r="F66" s="119"/>
      <c r="G66" s="48"/>
      <c r="H66" s="120"/>
      <c r="I66" s="121"/>
      <c r="J66" s="23"/>
      <c r="K66" s="122"/>
      <c r="L66" s="30"/>
      <c r="M66" s="29"/>
      <c r="N66" s="30"/>
      <c r="O66" s="31"/>
      <c r="P66" s="32"/>
      <c r="Q66" s="98" t="str">
        <f t="shared" si="31"/>
        <v/>
      </c>
      <c r="R66" s="33" t="str">
        <f t="shared" si="19"/>
        <v/>
      </c>
      <c r="S66" s="3" t="str">
        <f t="shared" si="21"/>
        <v/>
      </c>
      <c r="T66" s="99" t="str">
        <f t="shared" si="22"/>
        <v/>
      </c>
      <c r="U66" s="100" t="str">
        <f t="shared" si="23"/>
        <v/>
      </c>
      <c r="V66" s="3" t="str">
        <f t="shared" si="24"/>
        <v/>
      </c>
      <c r="W66" s="99" t="str">
        <f t="shared" si="25"/>
        <v/>
      </c>
      <c r="X66" s="99" t="str">
        <f t="shared" si="26"/>
        <v/>
      </c>
      <c r="Y66" s="108" t="str">
        <f t="shared" si="27"/>
        <v/>
      </c>
      <c r="Z66" s="109" t="str">
        <f t="shared" si="28"/>
        <v/>
      </c>
      <c r="AA66" s="35" t="str">
        <f t="shared" si="29"/>
        <v/>
      </c>
      <c r="AB66" s="101"/>
      <c r="AC66" s="45"/>
      <c r="AD66" s="102"/>
      <c r="AE66" s="101"/>
      <c r="AF66" s="45"/>
      <c r="AG66" s="102"/>
      <c r="AH66" s="101"/>
      <c r="AI66" s="45"/>
      <c r="AJ66" s="102"/>
      <c r="AK66" s="102"/>
      <c r="AL66" s="44"/>
      <c r="AM66" s="45"/>
      <c r="AN66" s="46"/>
      <c r="AO66" s="44"/>
      <c r="AP66" s="45"/>
      <c r="AQ66" s="46"/>
      <c r="AR66" s="47"/>
      <c r="AS66" s="48"/>
      <c r="AT66" s="49"/>
      <c r="AU66" s="50"/>
      <c r="AV66" s="54"/>
      <c r="AW66" s="55"/>
      <c r="AX66" s="55"/>
      <c r="AY66" s="56"/>
      <c r="AZ66" s="112"/>
      <c r="BA66" s="113"/>
      <c r="BB66" s="105" t="str">
        <f t="shared" si="32"/>
        <v/>
      </c>
      <c r="BC66" s="105" t="str">
        <f t="shared" si="30"/>
        <v/>
      </c>
      <c r="BD66" s="114"/>
    </row>
    <row r="67" spans="1:56" ht="21.6" customHeight="1" x14ac:dyDescent="0.25">
      <c r="A67" s="116"/>
      <c r="B67" s="117"/>
      <c r="C67" s="16"/>
      <c r="D67" s="118"/>
      <c r="E67" s="30"/>
      <c r="F67" s="119"/>
      <c r="G67" s="48"/>
      <c r="H67" s="120"/>
      <c r="I67" s="121"/>
      <c r="J67" s="23"/>
      <c r="K67" s="122"/>
      <c r="L67" s="30"/>
      <c r="M67" s="29"/>
      <c r="N67" s="30"/>
      <c r="O67" s="31"/>
      <c r="P67" s="32"/>
      <c r="Q67" s="98" t="str">
        <f t="shared" si="31"/>
        <v/>
      </c>
      <c r="R67" s="33" t="str">
        <f t="shared" si="19"/>
        <v/>
      </c>
      <c r="S67" s="3" t="str">
        <f t="shared" si="21"/>
        <v/>
      </c>
      <c r="T67" s="99" t="str">
        <f t="shared" si="22"/>
        <v/>
      </c>
      <c r="U67" s="100" t="str">
        <f t="shared" si="23"/>
        <v/>
      </c>
      <c r="V67" s="3" t="str">
        <f t="shared" si="24"/>
        <v/>
      </c>
      <c r="W67" s="99" t="str">
        <f t="shared" si="25"/>
        <v/>
      </c>
      <c r="X67" s="99" t="str">
        <f t="shared" si="26"/>
        <v/>
      </c>
      <c r="Y67" s="108" t="str">
        <f t="shared" si="27"/>
        <v/>
      </c>
      <c r="Z67" s="109" t="str">
        <f t="shared" si="28"/>
        <v/>
      </c>
      <c r="AA67" s="35" t="str">
        <f t="shared" si="29"/>
        <v/>
      </c>
      <c r="AB67" s="101"/>
      <c r="AC67" s="45"/>
      <c r="AD67" s="102"/>
      <c r="AE67" s="101"/>
      <c r="AF67" s="45"/>
      <c r="AG67" s="102"/>
      <c r="AH67" s="101"/>
      <c r="AI67" s="45"/>
      <c r="AJ67" s="102"/>
      <c r="AK67" s="102"/>
      <c r="AL67" s="44"/>
      <c r="AM67" s="45"/>
      <c r="AN67" s="46"/>
      <c r="AO67" s="44"/>
      <c r="AP67" s="45"/>
      <c r="AQ67" s="46"/>
      <c r="AR67" s="47"/>
      <c r="AS67" s="48"/>
      <c r="AT67" s="49"/>
      <c r="AU67" s="50"/>
      <c r="AV67" s="54"/>
      <c r="AW67" s="55"/>
      <c r="AX67" s="55"/>
      <c r="AY67" s="56"/>
      <c r="AZ67" s="112"/>
      <c r="BA67" s="113"/>
      <c r="BB67" s="105" t="str">
        <f t="shared" si="32"/>
        <v/>
      </c>
      <c r="BC67" s="105" t="str">
        <f t="shared" si="30"/>
        <v/>
      </c>
      <c r="BD67" s="114"/>
    </row>
    <row r="68" spans="1:56" ht="21.6" customHeight="1" x14ac:dyDescent="0.25">
      <c r="A68" s="116"/>
      <c r="B68" s="117"/>
      <c r="C68" s="16"/>
      <c r="D68" s="118"/>
      <c r="E68" s="30"/>
      <c r="F68" s="119"/>
      <c r="G68" s="48"/>
      <c r="H68" s="120"/>
      <c r="I68" s="121"/>
      <c r="J68" s="23"/>
      <c r="K68" s="122"/>
      <c r="L68" s="30"/>
      <c r="M68" s="29"/>
      <c r="N68" s="30"/>
      <c r="O68" s="31"/>
      <c r="P68" s="32"/>
      <c r="Q68" s="98" t="str">
        <f t="shared" si="31"/>
        <v/>
      </c>
      <c r="R68" s="33" t="str">
        <f t="shared" si="19"/>
        <v/>
      </c>
      <c r="S68" s="3" t="str">
        <f t="shared" si="21"/>
        <v/>
      </c>
      <c r="T68" s="99" t="str">
        <f t="shared" si="22"/>
        <v/>
      </c>
      <c r="U68" s="100" t="str">
        <f t="shared" si="23"/>
        <v/>
      </c>
      <c r="V68" s="3" t="str">
        <f t="shared" si="24"/>
        <v/>
      </c>
      <c r="W68" s="99" t="str">
        <f t="shared" si="25"/>
        <v/>
      </c>
      <c r="X68" s="99" t="str">
        <f t="shared" si="26"/>
        <v/>
      </c>
      <c r="Y68" s="108" t="str">
        <f t="shared" si="27"/>
        <v/>
      </c>
      <c r="Z68" s="109" t="str">
        <f t="shared" si="28"/>
        <v/>
      </c>
      <c r="AA68" s="35" t="str">
        <f t="shared" si="29"/>
        <v/>
      </c>
      <c r="AB68" s="101"/>
      <c r="AC68" s="45"/>
      <c r="AD68" s="102"/>
      <c r="AE68" s="101"/>
      <c r="AF68" s="45"/>
      <c r="AG68" s="102"/>
      <c r="AH68" s="101"/>
      <c r="AI68" s="45"/>
      <c r="AJ68" s="102"/>
      <c r="AK68" s="102"/>
      <c r="AL68" s="44"/>
      <c r="AM68" s="45"/>
      <c r="AN68" s="46"/>
      <c r="AO68" s="44"/>
      <c r="AP68" s="45"/>
      <c r="AQ68" s="46"/>
      <c r="AR68" s="47"/>
      <c r="AS68" s="48"/>
      <c r="AT68" s="49"/>
      <c r="AU68" s="50"/>
      <c r="AV68" s="54"/>
      <c r="AW68" s="55"/>
      <c r="AX68" s="55"/>
      <c r="AY68" s="56"/>
      <c r="AZ68" s="112"/>
      <c r="BA68" s="113"/>
      <c r="BB68" s="105" t="str">
        <f t="shared" si="32"/>
        <v/>
      </c>
      <c r="BC68" s="105" t="str">
        <f t="shared" si="30"/>
        <v/>
      </c>
      <c r="BD68" s="114"/>
    </row>
    <row r="69" spans="1:56" ht="21.6" customHeight="1" x14ac:dyDescent="0.25">
      <c r="A69" s="116"/>
      <c r="B69" s="117"/>
      <c r="C69" s="16"/>
      <c r="D69" s="118"/>
      <c r="E69" s="30"/>
      <c r="F69" s="119"/>
      <c r="G69" s="48"/>
      <c r="H69" s="120"/>
      <c r="I69" s="121"/>
      <c r="J69" s="23"/>
      <c r="K69" s="122"/>
      <c r="L69" s="30"/>
      <c r="M69" s="29"/>
      <c r="N69" s="30"/>
      <c r="O69" s="31"/>
      <c r="P69" s="32"/>
      <c r="Q69" s="98" t="str">
        <f t="shared" si="31"/>
        <v/>
      </c>
      <c r="R69" s="33" t="str">
        <f t="shared" si="19"/>
        <v/>
      </c>
      <c r="S69" s="3" t="str">
        <f t="shared" si="21"/>
        <v/>
      </c>
      <c r="T69" s="99" t="str">
        <f t="shared" si="22"/>
        <v/>
      </c>
      <c r="U69" s="100" t="str">
        <f t="shared" si="23"/>
        <v/>
      </c>
      <c r="V69" s="3" t="str">
        <f t="shared" si="24"/>
        <v/>
      </c>
      <c r="W69" s="99" t="str">
        <f t="shared" si="25"/>
        <v/>
      </c>
      <c r="X69" s="99" t="str">
        <f t="shared" si="26"/>
        <v/>
      </c>
      <c r="Y69" s="108" t="str">
        <f t="shared" si="27"/>
        <v/>
      </c>
      <c r="Z69" s="109" t="str">
        <f t="shared" si="28"/>
        <v/>
      </c>
      <c r="AA69" s="35" t="str">
        <f t="shared" si="29"/>
        <v/>
      </c>
      <c r="AB69" s="101"/>
      <c r="AC69" s="45"/>
      <c r="AD69" s="102"/>
      <c r="AE69" s="101"/>
      <c r="AF69" s="45"/>
      <c r="AG69" s="102"/>
      <c r="AH69" s="101"/>
      <c r="AI69" s="45"/>
      <c r="AJ69" s="102"/>
      <c r="AK69" s="102"/>
      <c r="AL69" s="44"/>
      <c r="AM69" s="45"/>
      <c r="AN69" s="46"/>
      <c r="AO69" s="44"/>
      <c r="AP69" s="45"/>
      <c r="AQ69" s="46"/>
      <c r="AR69" s="47"/>
      <c r="AS69" s="48"/>
      <c r="AT69" s="49"/>
      <c r="AU69" s="50"/>
      <c r="AV69" s="54"/>
      <c r="AW69" s="55"/>
      <c r="AX69" s="55"/>
      <c r="AY69" s="56"/>
      <c r="AZ69" s="112"/>
      <c r="BA69" s="113"/>
      <c r="BB69" s="105" t="str">
        <f t="shared" si="32"/>
        <v/>
      </c>
      <c r="BC69" s="105" t="str">
        <f t="shared" si="30"/>
        <v/>
      </c>
      <c r="BD69" s="114"/>
    </row>
    <row r="70" spans="1:56" ht="21.6" customHeight="1" x14ac:dyDescent="0.25">
      <c r="A70" s="116"/>
      <c r="B70" s="117"/>
      <c r="C70" s="16"/>
      <c r="D70" s="118"/>
      <c r="E70" s="30"/>
      <c r="F70" s="119"/>
      <c r="G70" s="48"/>
      <c r="H70" s="120"/>
      <c r="I70" s="121"/>
      <c r="J70" s="23"/>
      <c r="K70" s="122"/>
      <c r="L70" s="30"/>
      <c r="M70" s="29"/>
      <c r="N70" s="30"/>
      <c r="O70" s="31"/>
      <c r="P70" s="32"/>
      <c r="Q70" s="98" t="str">
        <f t="shared" si="31"/>
        <v/>
      </c>
      <c r="R70" s="33" t="str">
        <f t="shared" ref="R70:R92" si="33">IF(E70="C","Y","")</f>
        <v/>
      </c>
      <c r="S70" s="3" t="str">
        <f t="shared" si="21"/>
        <v/>
      </c>
      <c r="T70" s="99" t="str">
        <f t="shared" si="22"/>
        <v/>
      </c>
      <c r="U70" s="100" t="str">
        <f t="shared" si="23"/>
        <v/>
      </c>
      <c r="V70" s="3" t="str">
        <f t="shared" si="24"/>
        <v/>
      </c>
      <c r="W70" s="99" t="str">
        <f t="shared" si="25"/>
        <v/>
      </c>
      <c r="X70" s="99" t="str">
        <f t="shared" si="26"/>
        <v/>
      </c>
      <c r="Y70" s="108" t="str">
        <f t="shared" si="27"/>
        <v/>
      </c>
      <c r="Z70" s="109" t="str">
        <f t="shared" si="28"/>
        <v/>
      </c>
      <c r="AA70" s="35" t="str">
        <f t="shared" si="29"/>
        <v/>
      </c>
      <c r="AB70" s="101"/>
      <c r="AC70" s="45"/>
      <c r="AD70" s="102"/>
      <c r="AE70" s="101"/>
      <c r="AF70" s="45"/>
      <c r="AG70" s="102"/>
      <c r="AH70" s="101"/>
      <c r="AI70" s="45"/>
      <c r="AJ70" s="102"/>
      <c r="AK70" s="102"/>
      <c r="AL70" s="44"/>
      <c r="AM70" s="45"/>
      <c r="AN70" s="46"/>
      <c r="AO70" s="44"/>
      <c r="AP70" s="45"/>
      <c r="AQ70" s="46"/>
      <c r="AR70" s="47"/>
      <c r="AS70" s="48"/>
      <c r="AT70" s="49"/>
      <c r="AU70" s="50"/>
      <c r="AV70" s="54"/>
      <c r="AW70" s="55"/>
      <c r="AX70" s="55"/>
      <c r="AY70" s="56"/>
      <c r="AZ70" s="112"/>
      <c r="BA70" s="113"/>
      <c r="BB70" s="105" t="str">
        <f t="shared" si="32"/>
        <v/>
      </c>
      <c r="BC70" s="105" t="str">
        <f t="shared" si="30"/>
        <v/>
      </c>
      <c r="BD70" s="114"/>
    </row>
    <row r="71" spans="1:56" ht="21.6" customHeight="1" x14ac:dyDescent="0.25">
      <c r="A71" s="116"/>
      <c r="B71" s="117"/>
      <c r="C71" s="16"/>
      <c r="D71" s="118"/>
      <c r="E71" s="30"/>
      <c r="F71" s="119"/>
      <c r="G71" s="48"/>
      <c r="H71" s="120"/>
      <c r="I71" s="121"/>
      <c r="J71" s="23"/>
      <c r="K71" s="122"/>
      <c r="L71" s="30"/>
      <c r="M71" s="29"/>
      <c r="N71" s="30"/>
      <c r="O71" s="31"/>
      <c r="P71" s="32"/>
      <c r="Q71" s="98" t="str">
        <f t="shared" si="31"/>
        <v/>
      </c>
      <c r="R71" s="33" t="str">
        <f t="shared" si="33"/>
        <v/>
      </c>
      <c r="S71" s="3" t="str">
        <f t="shared" si="21"/>
        <v/>
      </c>
      <c r="T71" s="99" t="str">
        <f t="shared" si="22"/>
        <v/>
      </c>
      <c r="U71" s="100" t="str">
        <f t="shared" si="23"/>
        <v/>
      </c>
      <c r="V71" s="3" t="str">
        <f t="shared" si="24"/>
        <v/>
      </c>
      <c r="W71" s="99" t="str">
        <f t="shared" si="25"/>
        <v/>
      </c>
      <c r="X71" s="99" t="str">
        <f t="shared" si="26"/>
        <v/>
      </c>
      <c r="Y71" s="108" t="str">
        <f t="shared" si="27"/>
        <v/>
      </c>
      <c r="Z71" s="109" t="str">
        <f t="shared" si="28"/>
        <v/>
      </c>
      <c r="AA71" s="35" t="str">
        <f t="shared" si="29"/>
        <v/>
      </c>
      <c r="AB71" s="101"/>
      <c r="AC71" s="45"/>
      <c r="AD71" s="102"/>
      <c r="AE71" s="101"/>
      <c r="AF71" s="45"/>
      <c r="AG71" s="102"/>
      <c r="AH71" s="101"/>
      <c r="AI71" s="45"/>
      <c r="AJ71" s="102"/>
      <c r="AK71" s="102"/>
      <c r="AL71" s="44"/>
      <c r="AM71" s="45"/>
      <c r="AN71" s="46"/>
      <c r="AO71" s="44"/>
      <c r="AP71" s="45"/>
      <c r="AQ71" s="46"/>
      <c r="AR71" s="47"/>
      <c r="AS71" s="48"/>
      <c r="AT71" s="49"/>
      <c r="AU71" s="50"/>
      <c r="AV71" s="54"/>
      <c r="AW71" s="55"/>
      <c r="AX71" s="55"/>
      <c r="AY71" s="56"/>
      <c r="AZ71" s="112"/>
      <c r="BA71" s="113"/>
      <c r="BB71" s="105" t="str">
        <f t="shared" si="32"/>
        <v/>
      </c>
      <c r="BC71" s="105" t="str">
        <f t="shared" si="30"/>
        <v/>
      </c>
      <c r="BD71" s="114"/>
    </row>
    <row r="72" spans="1:56" ht="21.6" customHeight="1" x14ac:dyDescent="0.25">
      <c r="A72" s="116"/>
      <c r="B72" s="117"/>
      <c r="C72" s="16"/>
      <c r="D72" s="118"/>
      <c r="E72" s="30"/>
      <c r="F72" s="119"/>
      <c r="G72" s="48"/>
      <c r="H72" s="120"/>
      <c r="I72" s="121"/>
      <c r="J72" s="23"/>
      <c r="K72" s="122"/>
      <c r="L72" s="30"/>
      <c r="M72" s="29"/>
      <c r="N72" s="30"/>
      <c r="O72" s="31"/>
      <c r="P72" s="32"/>
      <c r="Q72" s="98" t="str">
        <f t="shared" si="31"/>
        <v/>
      </c>
      <c r="R72" s="33" t="str">
        <f t="shared" si="33"/>
        <v/>
      </c>
      <c r="S72" s="3" t="str">
        <f t="shared" si="21"/>
        <v/>
      </c>
      <c r="T72" s="99" t="str">
        <f t="shared" si="22"/>
        <v/>
      </c>
      <c r="U72" s="100" t="str">
        <f t="shared" si="23"/>
        <v/>
      </c>
      <c r="V72" s="3" t="str">
        <f t="shared" si="24"/>
        <v/>
      </c>
      <c r="W72" s="99" t="str">
        <f t="shared" si="25"/>
        <v/>
      </c>
      <c r="X72" s="99" t="str">
        <f t="shared" si="26"/>
        <v/>
      </c>
      <c r="Y72" s="108" t="str">
        <f t="shared" si="27"/>
        <v/>
      </c>
      <c r="Z72" s="109" t="str">
        <f t="shared" si="28"/>
        <v/>
      </c>
      <c r="AA72" s="35" t="str">
        <f t="shared" si="29"/>
        <v/>
      </c>
      <c r="AB72" s="101"/>
      <c r="AC72" s="45"/>
      <c r="AD72" s="102"/>
      <c r="AE72" s="101"/>
      <c r="AF72" s="45"/>
      <c r="AG72" s="102"/>
      <c r="AH72" s="101"/>
      <c r="AI72" s="45"/>
      <c r="AJ72" s="102"/>
      <c r="AK72" s="102"/>
      <c r="AL72" s="44"/>
      <c r="AM72" s="45"/>
      <c r="AN72" s="46"/>
      <c r="AO72" s="44"/>
      <c r="AP72" s="45"/>
      <c r="AQ72" s="46"/>
      <c r="AR72" s="47"/>
      <c r="AS72" s="48"/>
      <c r="AT72" s="49"/>
      <c r="AU72" s="50"/>
      <c r="AV72" s="54"/>
      <c r="AW72" s="55"/>
      <c r="AX72" s="55"/>
      <c r="AY72" s="56"/>
      <c r="AZ72" s="112"/>
      <c r="BA72" s="113"/>
      <c r="BB72" s="105" t="str">
        <f t="shared" si="32"/>
        <v/>
      </c>
      <c r="BC72" s="105" t="str">
        <f t="shared" si="30"/>
        <v/>
      </c>
      <c r="BD72" s="114"/>
    </row>
    <row r="73" spans="1:56" ht="21.6" customHeight="1" x14ac:dyDescent="0.25">
      <c r="A73" s="116"/>
      <c r="B73" s="117"/>
      <c r="C73" s="16"/>
      <c r="D73" s="118"/>
      <c r="E73" s="30"/>
      <c r="F73" s="119"/>
      <c r="G73" s="48"/>
      <c r="H73" s="120"/>
      <c r="I73" s="121"/>
      <c r="J73" s="23"/>
      <c r="K73" s="122"/>
      <c r="L73" s="30"/>
      <c r="M73" s="29"/>
      <c r="N73" s="30"/>
      <c r="O73" s="31"/>
      <c r="P73" s="32"/>
      <c r="Q73" s="98" t="str">
        <f t="shared" si="31"/>
        <v/>
      </c>
      <c r="R73" s="33" t="str">
        <f t="shared" si="33"/>
        <v/>
      </c>
      <c r="S73" s="3" t="str">
        <f t="shared" si="21"/>
        <v/>
      </c>
      <c r="T73" s="99" t="str">
        <f t="shared" si="22"/>
        <v/>
      </c>
      <c r="U73" s="100" t="str">
        <f t="shared" si="23"/>
        <v/>
      </c>
      <c r="V73" s="3" t="str">
        <f t="shared" si="24"/>
        <v/>
      </c>
      <c r="W73" s="99" t="str">
        <f t="shared" si="25"/>
        <v/>
      </c>
      <c r="X73" s="99" t="str">
        <f t="shared" si="26"/>
        <v/>
      </c>
      <c r="Y73" s="108" t="str">
        <f t="shared" si="27"/>
        <v/>
      </c>
      <c r="Z73" s="109" t="str">
        <f t="shared" si="28"/>
        <v/>
      </c>
      <c r="AA73" s="35" t="str">
        <f t="shared" si="29"/>
        <v/>
      </c>
      <c r="AB73" s="101"/>
      <c r="AC73" s="45"/>
      <c r="AD73" s="102"/>
      <c r="AE73" s="101"/>
      <c r="AF73" s="45"/>
      <c r="AG73" s="102"/>
      <c r="AH73" s="101"/>
      <c r="AI73" s="45"/>
      <c r="AJ73" s="102"/>
      <c r="AK73" s="102"/>
      <c r="AL73" s="44"/>
      <c r="AM73" s="45"/>
      <c r="AN73" s="46"/>
      <c r="AO73" s="44"/>
      <c r="AP73" s="45"/>
      <c r="AQ73" s="46"/>
      <c r="AR73" s="47"/>
      <c r="AS73" s="48"/>
      <c r="AT73" s="49"/>
      <c r="AU73" s="50"/>
      <c r="AV73" s="54"/>
      <c r="AW73" s="55"/>
      <c r="AX73" s="55"/>
      <c r="AY73" s="56"/>
      <c r="AZ73" s="112"/>
      <c r="BA73" s="113"/>
      <c r="BB73" s="105" t="str">
        <f t="shared" si="32"/>
        <v/>
      </c>
      <c r="BC73" s="105" t="str">
        <f t="shared" si="30"/>
        <v/>
      </c>
      <c r="BD73" s="114"/>
    </row>
    <row r="74" spans="1:56" ht="21.6" customHeight="1" x14ac:dyDescent="0.25">
      <c r="A74" s="116"/>
      <c r="B74" s="117"/>
      <c r="C74" s="16"/>
      <c r="D74" s="118"/>
      <c r="E74" s="30"/>
      <c r="F74" s="119"/>
      <c r="G74" s="48"/>
      <c r="H74" s="120"/>
      <c r="I74" s="121"/>
      <c r="J74" s="23"/>
      <c r="K74" s="122"/>
      <c r="L74" s="30"/>
      <c r="M74" s="29"/>
      <c r="N74" s="30"/>
      <c r="O74" s="31"/>
      <c r="P74" s="32"/>
      <c r="Q74" s="98" t="str">
        <f t="shared" si="31"/>
        <v/>
      </c>
      <c r="R74" s="33" t="str">
        <f t="shared" si="33"/>
        <v/>
      </c>
      <c r="S74" s="3" t="str">
        <f t="shared" si="21"/>
        <v/>
      </c>
      <c r="T74" s="99" t="str">
        <f t="shared" si="22"/>
        <v/>
      </c>
      <c r="U74" s="100" t="str">
        <f t="shared" si="23"/>
        <v/>
      </c>
      <c r="V74" s="3" t="str">
        <f t="shared" si="24"/>
        <v/>
      </c>
      <c r="W74" s="99" t="str">
        <f t="shared" si="25"/>
        <v/>
      </c>
      <c r="X74" s="99" t="str">
        <f t="shared" si="26"/>
        <v/>
      </c>
      <c r="Y74" s="108" t="str">
        <f t="shared" si="27"/>
        <v/>
      </c>
      <c r="Z74" s="109" t="str">
        <f t="shared" si="28"/>
        <v/>
      </c>
      <c r="AA74" s="35" t="str">
        <f t="shared" si="29"/>
        <v/>
      </c>
      <c r="AB74" s="101"/>
      <c r="AC74" s="45"/>
      <c r="AD74" s="102"/>
      <c r="AE74" s="101"/>
      <c r="AF74" s="45"/>
      <c r="AG74" s="102"/>
      <c r="AH74" s="101"/>
      <c r="AI74" s="45"/>
      <c r="AJ74" s="102"/>
      <c r="AK74" s="102"/>
      <c r="AL74" s="44"/>
      <c r="AM74" s="45"/>
      <c r="AN74" s="46"/>
      <c r="AO74" s="44"/>
      <c r="AP74" s="45"/>
      <c r="AQ74" s="46"/>
      <c r="AR74" s="47"/>
      <c r="AS74" s="48"/>
      <c r="AT74" s="49"/>
      <c r="AU74" s="50"/>
      <c r="AV74" s="54"/>
      <c r="AW74" s="55"/>
      <c r="AX74" s="55"/>
      <c r="AY74" s="56"/>
      <c r="AZ74" s="112"/>
      <c r="BA74" s="113"/>
      <c r="BB74" s="105" t="str">
        <f t="shared" si="32"/>
        <v/>
      </c>
      <c r="BC74" s="105" t="str">
        <f t="shared" si="30"/>
        <v/>
      </c>
      <c r="BD74" s="114"/>
    </row>
    <row r="75" spans="1:56" ht="21.6" customHeight="1" x14ac:dyDescent="0.25">
      <c r="A75" s="116"/>
      <c r="B75" s="117"/>
      <c r="C75" s="16"/>
      <c r="D75" s="118"/>
      <c r="E75" s="30"/>
      <c r="F75" s="119"/>
      <c r="G75" s="48"/>
      <c r="H75" s="120"/>
      <c r="I75" s="121"/>
      <c r="J75" s="23"/>
      <c r="K75" s="122"/>
      <c r="L75" s="30"/>
      <c r="M75" s="29"/>
      <c r="N75" s="30"/>
      <c r="O75" s="31"/>
      <c r="P75" s="32"/>
      <c r="Q75" s="98" t="str">
        <f t="shared" si="31"/>
        <v/>
      </c>
      <c r="R75" s="33" t="str">
        <f t="shared" si="33"/>
        <v/>
      </c>
      <c r="S75" s="3" t="str">
        <f t="shared" si="21"/>
        <v/>
      </c>
      <c r="T75" s="99" t="str">
        <f t="shared" si="22"/>
        <v/>
      </c>
      <c r="U75" s="100" t="str">
        <f t="shared" si="23"/>
        <v/>
      </c>
      <c r="V75" s="3" t="str">
        <f t="shared" si="24"/>
        <v/>
      </c>
      <c r="W75" s="99" t="str">
        <f t="shared" si="25"/>
        <v/>
      </c>
      <c r="X75" s="99" t="str">
        <f t="shared" si="26"/>
        <v/>
      </c>
      <c r="Y75" s="108" t="str">
        <f t="shared" si="27"/>
        <v/>
      </c>
      <c r="Z75" s="109" t="str">
        <f t="shared" si="28"/>
        <v/>
      </c>
      <c r="AA75" s="35" t="str">
        <f t="shared" si="29"/>
        <v/>
      </c>
      <c r="AB75" s="101"/>
      <c r="AC75" s="45"/>
      <c r="AD75" s="102"/>
      <c r="AE75" s="101"/>
      <c r="AF75" s="45"/>
      <c r="AG75" s="102"/>
      <c r="AH75" s="101"/>
      <c r="AI75" s="45"/>
      <c r="AJ75" s="102"/>
      <c r="AK75" s="102"/>
      <c r="AL75" s="44"/>
      <c r="AM75" s="45"/>
      <c r="AN75" s="46"/>
      <c r="AO75" s="44"/>
      <c r="AP75" s="45"/>
      <c r="AQ75" s="46"/>
      <c r="AR75" s="47"/>
      <c r="AS75" s="48"/>
      <c r="AT75" s="49"/>
      <c r="AU75" s="50"/>
      <c r="AV75" s="54"/>
      <c r="AW75" s="55"/>
      <c r="AX75" s="55"/>
      <c r="AY75" s="56"/>
      <c r="AZ75" s="112"/>
      <c r="BA75" s="113"/>
      <c r="BB75" s="105" t="str">
        <f t="shared" si="32"/>
        <v/>
      </c>
      <c r="BC75" s="105" t="str">
        <f t="shared" si="30"/>
        <v/>
      </c>
      <c r="BD75" s="114"/>
    </row>
    <row r="76" spans="1:56" ht="21.6" customHeight="1" x14ac:dyDescent="0.25">
      <c r="A76" s="116"/>
      <c r="B76" s="117"/>
      <c r="C76" s="16"/>
      <c r="D76" s="118"/>
      <c r="E76" s="30"/>
      <c r="F76" s="119"/>
      <c r="G76" s="48"/>
      <c r="H76" s="120"/>
      <c r="I76" s="121"/>
      <c r="J76" s="23"/>
      <c r="K76" s="122"/>
      <c r="L76" s="30"/>
      <c r="M76" s="29"/>
      <c r="N76" s="30"/>
      <c r="O76" s="31"/>
      <c r="P76" s="32"/>
      <c r="Q76" s="98" t="str">
        <f t="shared" si="31"/>
        <v/>
      </c>
      <c r="R76" s="33" t="str">
        <f t="shared" si="33"/>
        <v/>
      </c>
      <c r="S76" s="3" t="str">
        <f t="shared" si="21"/>
        <v/>
      </c>
      <c r="T76" s="99" t="str">
        <f t="shared" si="22"/>
        <v/>
      </c>
      <c r="U76" s="100" t="str">
        <f t="shared" si="23"/>
        <v/>
      </c>
      <c r="V76" s="3" t="str">
        <f t="shared" si="24"/>
        <v/>
      </c>
      <c r="W76" s="99" t="str">
        <f t="shared" si="25"/>
        <v/>
      </c>
      <c r="X76" s="99" t="str">
        <f t="shared" si="26"/>
        <v/>
      </c>
      <c r="Y76" s="108" t="str">
        <f t="shared" si="27"/>
        <v/>
      </c>
      <c r="Z76" s="109" t="str">
        <f t="shared" si="28"/>
        <v/>
      </c>
      <c r="AA76" s="35" t="str">
        <f t="shared" si="29"/>
        <v/>
      </c>
      <c r="AB76" s="101"/>
      <c r="AC76" s="45"/>
      <c r="AD76" s="102"/>
      <c r="AE76" s="101"/>
      <c r="AF76" s="45"/>
      <c r="AG76" s="102"/>
      <c r="AH76" s="101"/>
      <c r="AI76" s="45"/>
      <c r="AJ76" s="102"/>
      <c r="AK76" s="102"/>
      <c r="AL76" s="44"/>
      <c r="AM76" s="45"/>
      <c r="AN76" s="46"/>
      <c r="AO76" s="44"/>
      <c r="AP76" s="45"/>
      <c r="AQ76" s="46"/>
      <c r="AR76" s="47"/>
      <c r="AS76" s="48"/>
      <c r="AT76" s="49"/>
      <c r="AU76" s="50"/>
      <c r="AV76" s="54"/>
      <c r="AW76" s="55"/>
      <c r="AX76" s="55"/>
      <c r="AY76" s="56"/>
      <c r="AZ76" s="112"/>
      <c r="BA76" s="113"/>
      <c r="BB76" s="105" t="str">
        <f t="shared" si="32"/>
        <v/>
      </c>
      <c r="BC76" s="105" t="str">
        <f t="shared" si="30"/>
        <v/>
      </c>
      <c r="BD76" s="114"/>
    </row>
    <row r="77" spans="1:56" ht="21.6" customHeight="1" x14ac:dyDescent="0.25">
      <c r="A77" s="116"/>
      <c r="B77" s="117"/>
      <c r="C77" s="16"/>
      <c r="D77" s="118"/>
      <c r="E77" s="30"/>
      <c r="F77" s="119"/>
      <c r="G77" s="48"/>
      <c r="H77" s="120"/>
      <c r="I77" s="121"/>
      <c r="J77" s="23"/>
      <c r="K77" s="122"/>
      <c r="L77" s="30"/>
      <c r="M77" s="29"/>
      <c r="N77" s="30"/>
      <c r="O77" s="31"/>
      <c r="P77" s="32"/>
      <c r="Q77" s="98" t="str">
        <f t="shared" si="31"/>
        <v/>
      </c>
      <c r="R77" s="33" t="str">
        <f t="shared" si="33"/>
        <v/>
      </c>
      <c r="S77" s="3" t="str">
        <f t="shared" si="21"/>
        <v/>
      </c>
      <c r="T77" s="99" t="str">
        <f t="shared" si="22"/>
        <v/>
      </c>
      <c r="U77" s="100" t="str">
        <f t="shared" si="23"/>
        <v/>
      </c>
      <c r="V77" s="3" t="str">
        <f t="shared" si="24"/>
        <v/>
      </c>
      <c r="W77" s="99" t="str">
        <f t="shared" si="25"/>
        <v/>
      </c>
      <c r="X77" s="99" t="str">
        <f t="shared" si="26"/>
        <v/>
      </c>
      <c r="Y77" s="108" t="str">
        <f t="shared" si="27"/>
        <v/>
      </c>
      <c r="Z77" s="109" t="str">
        <f t="shared" si="28"/>
        <v/>
      </c>
      <c r="AA77" s="35" t="str">
        <f t="shared" si="29"/>
        <v/>
      </c>
      <c r="AB77" s="101"/>
      <c r="AC77" s="45"/>
      <c r="AD77" s="102"/>
      <c r="AE77" s="101"/>
      <c r="AF77" s="45"/>
      <c r="AG77" s="102"/>
      <c r="AH77" s="101"/>
      <c r="AI77" s="45"/>
      <c r="AJ77" s="102"/>
      <c r="AK77" s="102"/>
      <c r="AL77" s="44"/>
      <c r="AM77" s="45"/>
      <c r="AN77" s="46"/>
      <c r="AO77" s="44"/>
      <c r="AP77" s="45"/>
      <c r="AQ77" s="46"/>
      <c r="AR77" s="47"/>
      <c r="AS77" s="48"/>
      <c r="AT77" s="49"/>
      <c r="AU77" s="50"/>
      <c r="AV77" s="54"/>
      <c r="AW77" s="55"/>
      <c r="AX77" s="55"/>
      <c r="AY77" s="56"/>
      <c r="AZ77" s="112"/>
      <c r="BA77" s="113"/>
      <c r="BB77" s="105" t="str">
        <f t="shared" si="32"/>
        <v/>
      </c>
      <c r="BC77" s="105" t="str">
        <f t="shared" si="30"/>
        <v/>
      </c>
      <c r="BD77" s="114"/>
    </row>
    <row r="78" spans="1:56" ht="21.6" customHeight="1" x14ac:dyDescent="0.25">
      <c r="A78" s="116"/>
      <c r="B78" s="117"/>
      <c r="C78" s="16"/>
      <c r="D78" s="118"/>
      <c r="E78" s="30"/>
      <c r="F78" s="119"/>
      <c r="G78" s="48"/>
      <c r="H78" s="120"/>
      <c r="I78" s="121"/>
      <c r="J78" s="23"/>
      <c r="K78" s="122"/>
      <c r="L78" s="30"/>
      <c r="M78" s="29"/>
      <c r="N78" s="30"/>
      <c r="O78" s="31"/>
      <c r="P78" s="32"/>
      <c r="Q78" s="98" t="str">
        <f t="shared" si="31"/>
        <v/>
      </c>
      <c r="R78" s="33" t="str">
        <f t="shared" si="33"/>
        <v/>
      </c>
      <c r="S78" s="3" t="str">
        <f t="shared" si="21"/>
        <v/>
      </c>
      <c r="T78" s="99" t="str">
        <f t="shared" si="22"/>
        <v/>
      </c>
      <c r="U78" s="100" t="str">
        <f t="shared" si="23"/>
        <v/>
      </c>
      <c r="V78" s="3" t="str">
        <f t="shared" si="24"/>
        <v/>
      </c>
      <c r="W78" s="99" t="str">
        <f t="shared" si="25"/>
        <v/>
      </c>
      <c r="X78" s="99" t="str">
        <f t="shared" si="26"/>
        <v/>
      </c>
      <c r="Y78" s="108" t="str">
        <f t="shared" si="27"/>
        <v/>
      </c>
      <c r="Z78" s="109" t="str">
        <f t="shared" si="28"/>
        <v/>
      </c>
      <c r="AA78" s="35" t="str">
        <f t="shared" si="29"/>
        <v/>
      </c>
      <c r="AB78" s="101"/>
      <c r="AC78" s="45"/>
      <c r="AD78" s="102"/>
      <c r="AE78" s="101"/>
      <c r="AF78" s="45"/>
      <c r="AG78" s="102"/>
      <c r="AH78" s="101"/>
      <c r="AI78" s="45"/>
      <c r="AJ78" s="102"/>
      <c r="AK78" s="102"/>
      <c r="AL78" s="44"/>
      <c r="AM78" s="45"/>
      <c r="AN78" s="46"/>
      <c r="AO78" s="44"/>
      <c r="AP78" s="45"/>
      <c r="AQ78" s="46"/>
      <c r="AR78" s="47"/>
      <c r="AS78" s="48"/>
      <c r="AT78" s="49"/>
      <c r="AU78" s="50"/>
      <c r="AV78" s="54"/>
      <c r="AW78" s="55"/>
      <c r="AX78" s="55"/>
      <c r="AY78" s="56"/>
      <c r="AZ78" s="112"/>
      <c r="BA78" s="113"/>
      <c r="BB78" s="105" t="str">
        <f t="shared" si="32"/>
        <v/>
      </c>
      <c r="BC78" s="105" t="str">
        <f t="shared" si="30"/>
        <v/>
      </c>
      <c r="BD78" s="114"/>
    </row>
    <row r="79" spans="1:56" ht="21.6" customHeight="1" x14ac:dyDescent="0.25">
      <c r="A79" s="116"/>
      <c r="B79" s="117"/>
      <c r="C79" s="16"/>
      <c r="D79" s="118"/>
      <c r="E79" s="30"/>
      <c r="F79" s="119"/>
      <c r="G79" s="48"/>
      <c r="H79" s="120"/>
      <c r="I79" s="121"/>
      <c r="J79" s="23"/>
      <c r="K79" s="122"/>
      <c r="L79" s="30"/>
      <c r="M79" s="29"/>
      <c r="N79" s="30"/>
      <c r="O79" s="31"/>
      <c r="P79" s="32"/>
      <c r="Q79" s="98" t="str">
        <f t="shared" si="31"/>
        <v/>
      </c>
      <c r="R79" s="33" t="str">
        <f t="shared" si="33"/>
        <v/>
      </c>
      <c r="S79" s="3" t="str">
        <f t="shared" si="21"/>
        <v/>
      </c>
      <c r="T79" s="99" t="str">
        <f t="shared" si="22"/>
        <v/>
      </c>
      <c r="U79" s="100" t="str">
        <f t="shared" si="23"/>
        <v/>
      </c>
      <c r="V79" s="3" t="str">
        <f t="shared" si="24"/>
        <v/>
      </c>
      <c r="W79" s="99" t="str">
        <f t="shared" si="25"/>
        <v/>
      </c>
      <c r="X79" s="99" t="str">
        <f t="shared" si="26"/>
        <v/>
      </c>
      <c r="Y79" s="108" t="str">
        <f t="shared" si="27"/>
        <v/>
      </c>
      <c r="Z79" s="109" t="str">
        <f t="shared" si="28"/>
        <v/>
      </c>
      <c r="AA79" s="35" t="str">
        <f t="shared" si="29"/>
        <v/>
      </c>
      <c r="AB79" s="101"/>
      <c r="AC79" s="45"/>
      <c r="AD79" s="102"/>
      <c r="AE79" s="101"/>
      <c r="AF79" s="45"/>
      <c r="AG79" s="102"/>
      <c r="AH79" s="101"/>
      <c r="AI79" s="45"/>
      <c r="AJ79" s="102"/>
      <c r="AK79" s="102"/>
      <c r="AL79" s="44"/>
      <c r="AM79" s="45"/>
      <c r="AN79" s="46"/>
      <c r="AO79" s="44"/>
      <c r="AP79" s="45"/>
      <c r="AQ79" s="46"/>
      <c r="AR79" s="47"/>
      <c r="AS79" s="48"/>
      <c r="AT79" s="49"/>
      <c r="AU79" s="50"/>
      <c r="AV79" s="54"/>
      <c r="AW79" s="55"/>
      <c r="AX79" s="55"/>
      <c r="AY79" s="56"/>
      <c r="AZ79" s="112"/>
      <c r="BA79" s="113"/>
      <c r="BB79" s="105" t="str">
        <f t="shared" si="32"/>
        <v/>
      </c>
      <c r="BC79" s="105" t="str">
        <f t="shared" si="30"/>
        <v/>
      </c>
      <c r="BD79" s="114"/>
    </row>
    <row r="80" spans="1:56" ht="21.6" customHeight="1" x14ac:dyDescent="0.25">
      <c r="A80" s="116"/>
      <c r="B80" s="117"/>
      <c r="C80" s="16"/>
      <c r="D80" s="118"/>
      <c r="E80" s="30"/>
      <c r="F80" s="119"/>
      <c r="G80" s="48"/>
      <c r="H80" s="120"/>
      <c r="I80" s="121"/>
      <c r="J80" s="23"/>
      <c r="K80" s="122"/>
      <c r="L80" s="30"/>
      <c r="M80" s="29"/>
      <c r="N80" s="30"/>
      <c r="O80" s="31"/>
      <c r="P80" s="32"/>
      <c r="Q80" s="98" t="str">
        <f t="shared" si="31"/>
        <v/>
      </c>
      <c r="R80" s="33" t="str">
        <f t="shared" si="33"/>
        <v/>
      </c>
      <c r="S80" s="3" t="str">
        <f t="shared" si="21"/>
        <v/>
      </c>
      <c r="T80" s="99" t="str">
        <f t="shared" si="22"/>
        <v/>
      </c>
      <c r="U80" s="100" t="str">
        <f t="shared" si="23"/>
        <v/>
      </c>
      <c r="V80" s="3" t="str">
        <f t="shared" si="24"/>
        <v/>
      </c>
      <c r="W80" s="99" t="str">
        <f t="shared" si="25"/>
        <v/>
      </c>
      <c r="X80" s="99" t="str">
        <f t="shared" si="26"/>
        <v/>
      </c>
      <c r="Y80" s="108" t="str">
        <f t="shared" si="27"/>
        <v/>
      </c>
      <c r="Z80" s="109" t="str">
        <f t="shared" si="28"/>
        <v/>
      </c>
      <c r="AA80" s="35" t="str">
        <f t="shared" si="29"/>
        <v/>
      </c>
      <c r="AB80" s="101"/>
      <c r="AC80" s="45"/>
      <c r="AD80" s="102"/>
      <c r="AE80" s="101"/>
      <c r="AF80" s="45"/>
      <c r="AG80" s="102"/>
      <c r="AH80" s="101"/>
      <c r="AI80" s="45"/>
      <c r="AJ80" s="102"/>
      <c r="AK80" s="102"/>
      <c r="AL80" s="44"/>
      <c r="AM80" s="45"/>
      <c r="AN80" s="46"/>
      <c r="AO80" s="44"/>
      <c r="AP80" s="45"/>
      <c r="AQ80" s="46"/>
      <c r="AR80" s="47"/>
      <c r="AS80" s="48"/>
      <c r="AT80" s="49"/>
      <c r="AU80" s="50"/>
      <c r="AV80" s="54"/>
      <c r="AW80" s="55"/>
      <c r="AX80" s="55"/>
      <c r="AY80" s="56"/>
      <c r="AZ80" s="112"/>
      <c r="BA80" s="113"/>
      <c r="BB80" s="105" t="str">
        <f t="shared" si="32"/>
        <v/>
      </c>
      <c r="BC80" s="105" t="str">
        <f t="shared" si="30"/>
        <v/>
      </c>
      <c r="BD80" s="114"/>
    </row>
    <row r="81" spans="1:56" ht="21.6" customHeight="1" x14ac:dyDescent="0.25">
      <c r="A81" s="116"/>
      <c r="B81" s="117"/>
      <c r="C81" s="16"/>
      <c r="D81" s="118"/>
      <c r="E81" s="30"/>
      <c r="F81" s="119"/>
      <c r="G81" s="48"/>
      <c r="H81" s="120"/>
      <c r="I81" s="121"/>
      <c r="J81" s="23"/>
      <c r="K81" s="122"/>
      <c r="L81" s="30"/>
      <c r="M81" s="29"/>
      <c r="N81" s="30"/>
      <c r="O81" s="31"/>
      <c r="P81" s="32"/>
      <c r="Q81" s="98" t="str">
        <f t="shared" si="31"/>
        <v/>
      </c>
      <c r="R81" s="33" t="str">
        <f t="shared" si="33"/>
        <v/>
      </c>
      <c r="S81" s="3" t="str">
        <f t="shared" si="21"/>
        <v/>
      </c>
      <c r="T81" s="99" t="str">
        <f t="shared" si="22"/>
        <v/>
      </c>
      <c r="U81" s="100" t="str">
        <f t="shared" si="23"/>
        <v/>
      </c>
      <c r="V81" s="3" t="str">
        <f t="shared" si="24"/>
        <v/>
      </c>
      <c r="W81" s="99" t="str">
        <f t="shared" si="25"/>
        <v/>
      </c>
      <c r="X81" s="99" t="str">
        <f t="shared" si="26"/>
        <v/>
      </c>
      <c r="Y81" s="108" t="str">
        <f t="shared" si="27"/>
        <v/>
      </c>
      <c r="Z81" s="109" t="str">
        <f t="shared" si="28"/>
        <v/>
      </c>
      <c r="AA81" s="35" t="str">
        <f t="shared" si="29"/>
        <v/>
      </c>
      <c r="AB81" s="101"/>
      <c r="AC81" s="45"/>
      <c r="AD81" s="102"/>
      <c r="AE81" s="101"/>
      <c r="AF81" s="45"/>
      <c r="AG81" s="102"/>
      <c r="AH81" s="101"/>
      <c r="AI81" s="45"/>
      <c r="AJ81" s="102"/>
      <c r="AK81" s="102"/>
      <c r="AL81" s="44"/>
      <c r="AM81" s="45"/>
      <c r="AN81" s="46"/>
      <c r="AO81" s="44"/>
      <c r="AP81" s="45"/>
      <c r="AQ81" s="46"/>
      <c r="AR81" s="47"/>
      <c r="AS81" s="48"/>
      <c r="AT81" s="49"/>
      <c r="AU81" s="50"/>
      <c r="AV81" s="54"/>
      <c r="AW81" s="55"/>
      <c r="AX81" s="55"/>
      <c r="AY81" s="56"/>
      <c r="AZ81" s="112"/>
      <c r="BA81" s="113"/>
      <c r="BB81" s="105" t="str">
        <f t="shared" si="32"/>
        <v/>
      </c>
      <c r="BC81" s="105" t="str">
        <f t="shared" si="30"/>
        <v/>
      </c>
      <c r="BD81" s="114"/>
    </row>
    <row r="82" spans="1:56" ht="21.6" customHeight="1" x14ac:dyDescent="0.25">
      <c r="A82" s="116"/>
      <c r="B82" s="117"/>
      <c r="C82" s="16"/>
      <c r="D82" s="118"/>
      <c r="E82" s="30"/>
      <c r="F82" s="119"/>
      <c r="G82" s="48"/>
      <c r="H82" s="120"/>
      <c r="I82" s="121"/>
      <c r="J82" s="23"/>
      <c r="K82" s="122"/>
      <c r="L82" s="30"/>
      <c r="M82" s="29"/>
      <c r="N82" s="30"/>
      <c r="O82" s="31"/>
      <c r="P82" s="32"/>
      <c r="Q82" s="98" t="str">
        <f t="shared" si="31"/>
        <v/>
      </c>
      <c r="R82" s="33" t="str">
        <f t="shared" si="33"/>
        <v/>
      </c>
      <c r="S82" s="3" t="str">
        <f t="shared" si="21"/>
        <v/>
      </c>
      <c r="T82" s="99" t="str">
        <f t="shared" si="22"/>
        <v/>
      </c>
      <c r="U82" s="100" t="str">
        <f t="shared" si="23"/>
        <v/>
      </c>
      <c r="V82" s="3" t="str">
        <f t="shared" si="24"/>
        <v/>
      </c>
      <c r="W82" s="99" t="str">
        <f t="shared" si="25"/>
        <v/>
      </c>
      <c r="X82" s="99" t="str">
        <f t="shared" si="26"/>
        <v/>
      </c>
      <c r="Y82" s="108" t="str">
        <f t="shared" si="27"/>
        <v/>
      </c>
      <c r="Z82" s="109" t="str">
        <f t="shared" si="28"/>
        <v/>
      </c>
      <c r="AA82" s="35" t="str">
        <f t="shared" si="29"/>
        <v/>
      </c>
      <c r="AB82" s="101"/>
      <c r="AC82" s="45"/>
      <c r="AD82" s="102"/>
      <c r="AE82" s="101"/>
      <c r="AF82" s="45"/>
      <c r="AG82" s="102"/>
      <c r="AH82" s="101"/>
      <c r="AI82" s="45"/>
      <c r="AJ82" s="102"/>
      <c r="AK82" s="102"/>
      <c r="AL82" s="44"/>
      <c r="AM82" s="45"/>
      <c r="AN82" s="46"/>
      <c r="AO82" s="44"/>
      <c r="AP82" s="45"/>
      <c r="AQ82" s="46"/>
      <c r="AR82" s="47"/>
      <c r="AS82" s="48"/>
      <c r="AT82" s="49"/>
      <c r="AU82" s="50"/>
      <c r="AV82" s="54"/>
      <c r="AW82" s="55"/>
      <c r="AX82" s="55"/>
      <c r="AY82" s="56"/>
      <c r="AZ82" s="112"/>
      <c r="BA82" s="113"/>
      <c r="BB82" s="105" t="str">
        <f t="shared" si="32"/>
        <v/>
      </c>
      <c r="BC82" s="105" t="str">
        <f t="shared" si="30"/>
        <v/>
      </c>
      <c r="BD82" s="114"/>
    </row>
    <row r="83" spans="1:56" ht="21.6" customHeight="1" x14ac:dyDescent="0.25">
      <c r="A83" s="116"/>
      <c r="B83" s="117"/>
      <c r="C83" s="16"/>
      <c r="D83" s="118"/>
      <c r="E83" s="30"/>
      <c r="F83" s="119"/>
      <c r="G83" s="48"/>
      <c r="H83" s="120"/>
      <c r="I83" s="121"/>
      <c r="J83" s="23"/>
      <c r="K83" s="122"/>
      <c r="L83" s="30"/>
      <c r="M83" s="29"/>
      <c r="N83" s="30"/>
      <c r="O83" s="31"/>
      <c r="P83" s="32"/>
      <c r="Q83" s="98" t="str">
        <f t="shared" si="31"/>
        <v/>
      </c>
      <c r="R83" s="33" t="str">
        <f t="shared" si="33"/>
        <v/>
      </c>
      <c r="S83" s="3" t="str">
        <f t="shared" si="21"/>
        <v/>
      </c>
      <c r="T83" s="99" t="str">
        <f t="shared" si="22"/>
        <v/>
      </c>
      <c r="U83" s="100" t="str">
        <f t="shared" si="23"/>
        <v/>
      </c>
      <c r="V83" s="3" t="str">
        <f t="shared" si="24"/>
        <v/>
      </c>
      <c r="W83" s="99" t="str">
        <f t="shared" si="25"/>
        <v/>
      </c>
      <c r="X83" s="99" t="str">
        <f t="shared" si="26"/>
        <v/>
      </c>
      <c r="Y83" s="108" t="str">
        <f t="shared" si="27"/>
        <v/>
      </c>
      <c r="Z83" s="109" t="str">
        <f t="shared" si="28"/>
        <v/>
      </c>
      <c r="AA83" s="35" t="str">
        <f t="shared" si="29"/>
        <v/>
      </c>
      <c r="AB83" s="101"/>
      <c r="AC83" s="45"/>
      <c r="AD83" s="102"/>
      <c r="AE83" s="101"/>
      <c r="AF83" s="45"/>
      <c r="AG83" s="102"/>
      <c r="AH83" s="101"/>
      <c r="AI83" s="45"/>
      <c r="AJ83" s="102"/>
      <c r="AK83" s="102"/>
      <c r="AL83" s="44"/>
      <c r="AM83" s="45"/>
      <c r="AN83" s="46"/>
      <c r="AO83" s="44"/>
      <c r="AP83" s="45"/>
      <c r="AQ83" s="46"/>
      <c r="AR83" s="47"/>
      <c r="AS83" s="48"/>
      <c r="AT83" s="49"/>
      <c r="AU83" s="50"/>
      <c r="AV83" s="54"/>
      <c r="AW83" s="55"/>
      <c r="AX83" s="55"/>
      <c r="AY83" s="56"/>
      <c r="AZ83" s="112"/>
      <c r="BA83" s="113"/>
      <c r="BB83" s="105" t="str">
        <f t="shared" si="32"/>
        <v/>
      </c>
      <c r="BC83" s="105" t="str">
        <f t="shared" si="30"/>
        <v/>
      </c>
      <c r="BD83" s="114"/>
    </row>
    <row r="84" spans="1:56" ht="21.6" customHeight="1" x14ac:dyDescent="0.25">
      <c r="A84" s="116"/>
      <c r="B84" s="117"/>
      <c r="C84" s="16"/>
      <c r="D84" s="118"/>
      <c r="E84" s="30"/>
      <c r="F84" s="119"/>
      <c r="G84" s="48"/>
      <c r="H84" s="120"/>
      <c r="I84" s="121"/>
      <c r="J84" s="23"/>
      <c r="K84" s="122"/>
      <c r="L84" s="30"/>
      <c r="M84" s="29"/>
      <c r="N84" s="30"/>
      <c r="O84" s="31"/>
      <c r="P84" s="32"/>
      <c r="Q84" s="98" t="str">
        <f t="shared" si="31"/>
        <v/>
      </c>
      <c r="R84" s="33" t="str">
        <f t="shared" si="33"/>
        <v/>
      </c>
      <c r="S84" s="3" t="str">
        <f t="shared" si="21"/>
        <v/>
      </c>
      <c r="T84" s="99" t="str">
        <f t="shared" si="22"/>
        <v/>
      </c>
      <c r="U84" s="100" t="str">
        <f t="shared" si="23"/>
        <v/>
      </c>
      <c r="V84" s="3" t="str">
        <f t="shared" si="24"/>
        <v/>
      </c>
      <c r="W84" s="99" t="str">
        <f t="shared" si="25"/>
        <v/>
      </c>
      <c r="X84" s="99" t="str">
        <f t="shared" si="26"/>
        <v/>
      </c>
      <c r="Y84" s="108" t="str">
        <f t="shared" si="27"/>
        <v/>
      </c>
      <c r="Z84" s="109" t="str">
        <f t="shared" si="28"/>
        <v/>
      </c>
      <c r="AA84" s="35" t="str">
        <f t="shared" si="29"/>
        <v/>
      </c>
      <c r="AB84" s="101"/>
      <c r="AC84" s="45"/>
      <c r="AD84" s="102"/>
      <c r="AE84" s="101"/>
      <c r="AF84" s="45"/>
      <c r="AG84" s="102"/>
      <c r="AH84" s="101"/>
      <c r="AI84" s="45"/>
      <c r="AJ84" s="102"/>
      <c r="AK84" s="102"/>
      <c r="AL84" s="44"/>
      <c r="AM84" s="45"/>
      <c r="AN84" s="46"/>
      <c r="AO84" s="44"/>
      <c r="AP84" s="45"/>
      <c r="AQ84" s="46"/>
      <c r="AR84" s="47"/>
      <c r="AS84" s="48"/>
      <c r="AT84" s="49"/>
      <c r="AU84" s="50"/>
      <c r="AV84" s="54"/>
      <c r="AW84" s="55"/>
      <c r="AX84" s="55"/>
      <c r="AY84" s="56"/>
      <c r="AZ84" s="112"/>
      <c r="BA84" s="113"/>
      <c r="BB84" s="105" t="str">
        <f t="shared" si="32"/>
        <v/>
      </c>
      <c r="BC84" s="105" t="str">
        <f t="shared" si="30"/>
        <v/>
      </c>
      <c r="BD84" s="114"/>
    </row>
    <row r="85" spans="1:56" ht="21.6" customHeight="1" x14ac:dyDescent="0.25">
      <c r="A85" s="116"/>
      <c r="B85" s="117"/>
      <c r="C85" s="16"/>
      <c r="D85" s="118"/>
      <c r="E85" s="30"/>
      <c r="F85" s="119"/>
      <c r="G85" s="48"/>
      <c r="H85" s="120"/>
      <c r="I85" s="121"/>
      <c r="J85" s="23"/>
      <c r="K85" s="122"/>
      <c r="L85" s="30"/>
      <c r="M85" s="29"/>
      <c r="N85" s="30"/>
      <c r="O85" s="31"/>
      <c r="P85" s="32"/>
      <c r="Q85" s="98" t="str">
        <f t="shared" si="31"/>
        <v/>
      </c>
      <c r="R85" s="33" t="str">
        <f t="shared" si="33"/>
        <v/>
      </c>
      <c r="S85" s="3" t="str">
        <f t="shared" si="21"/>
        <v/>
      </c>
      <c r="T85" s="99" t="str">
        <f t="shared" si="22"/>
        <v/>
      </c>
      <c r="U85" s="100" t="str">
        <f t="shared" si="23"/>
        <v/>
      </c>
      <c r="V85" s="3" t="str">
        <f t="shared" si="24"/>
        <v/>
      </c>
      <c r="W85" s="99" t="str">
        <f t="shared" si="25"/>
        <v/>
      </c>
      <c r="X85" s="99" t="str">
        <f t="shared" si="26"/>
        <v/>
      </c>
      <c r="Y85" s="108" t="str">
        <f t="shared" si="27"/>
        <v/>
      </c>
      <c r="Z85" s="109" t="str">
        <f t="shared" si="28"/>
        <v/>
      </c>
      <c r="AA85" s="35" t="str">
        <f t="shared" si="29"/>
        <v/>
      </c>
      <c r="AB85" s="101"/>
      <c r="AC85" s="45"/>
      <c r="AD85" s="102"/>
      <c r="AE85" s="101"/>
      <c r="AF85" s="45"/>
      <c r="AG85" s="102"/>
      <c r="AH85" s="101"/>
      <c r="AI85" s="45"/>
      <c r="AJ85" s="102"/>
      <c r="AK85" s="102"/>
      <c r="AL85" s="44"/>
      <c r="AM85" s="45"/>
      <c r="AN85" s="46"/>
      <c r="AO85" s="44"/>
      <c r="AP85" s="45"/>
      <c r="AQ85" s="46"/>
      <c r="AR85" s="47"/>
      <c r="AS85" s="48"/>
      <c r="AT85" s="49"/>
      <c r="AU85" s="50"/>
      <c r="AV85" s="54"/>
      <c r="AW85" s="55"/>
      <c r="AX85" s="55"/>
      <c r="AY85" s="56"/>
      <c r="AZ85" s="112"/>
      <c r="BA85" s="113"/>
      <c r="BB85" s="105" t="str">
        <f t="shared" si="32"/>
        <v/>
      </c>
      <c r="BC85" s="105" t="str">
        <f t="shared" si="30"/>
        <v/>
      </c>
      <c r="BD85" s="114"/>
    </row>
    <row r="86" spans="1:56" ht="21.6" customHeight="1" x14ac:dyDescent="0.25">
      <c r="A86" s="116"/>
      <c r="B86" s="117"/>
      <c r="C86" s="16"/>
      <c r="D86" s="118"/>
      <c r="E86" s="30"/>
      <c r="F86" s="119"/>
      <c r="G86" s="48"/>
      <c r="H86" s="120"/>
      <c r="I86" s="121"/>
      <c r="J86" s="23"/>
      <c r="K86" s="122"/>
      <c r="L86" s="30"/>
      <c r="M86" s="29"/>
      <c r="N86" s="30"/>
      <c r="O86" s="31"/>
      <c r="P86" s="32"/>
      <c r="Q86" s="98" t="str">
        <f t="shared" si="31"/>
        <v/>
      </c>
      <c r="R86" s="33" t="str">
        <f t="shared" si="33"/>
        <v/>
      </c>
      <c r="S86" s="3" t="str">
        <f t="shared" si="21"/>
        <v/>
      </c>
      <c r="T86" s="99" t="str">
        <f t="shared" si="22"/>
        <v/>
      </c>
      <c r="U86" s="100" t="str">
        <f t="shared" si="23"/>
        <v/>
      </c>
      <c r="V86" s="3" t="str">
        <f t="shared" si="24"/>
        <v/>
      </c>
      <c r="W86" s="99" t="str">
        <f t="shared" si="25"/>
        <v/>
      </c>
      <c r="X86" s="99" t="str">
        <f t="shared" si="26"/>
        <v/>
      </c>
      <c r="Y86" s="108" t="str">
        <f t="shared" si="27"/>
        <v/>
      </c>
      <c r="Z86" s="109" t="str">
        <f t="shared" si="28"/>
        <v/>
      </c>
      <c r="AA86" s="35" t="str">
        <f t="shared" si="29"/>
        <v/>
      </c>
      <c r="AB86" s="101"/>
      <c r="AC86" s="45"/>
      <c r="AD86" s="102"/>
      <c r="AE86" s="101"/>
      <c r="AF86" s="45"/>
      <c r="AG86" s="102"/>
      <c r="AH86" s="101"/>
      <c r="AI86" s="45"/>
      <c r="AJ86" s="102"/>
      <c r="AK86" s="102"/>
      <c r="AL86" s="44"/>
      <c r="AM86" s="45"/>
      <c r="AN86" s="46"/>
      <c r="AO86" s="44"/>
      <c r="AP86" s="45"/>
      <c r="AQ86" s="46"/>
      <c r="AR86" s="47"/>
      <c r="AS86" s="48"/>
      <c r="AT86" s="49"/>
      <c r="AU86" s="50"/>
      <c r="AV86" s="54"/>
      <c r="AW86" s="55"/>
      <c r="AX86" s="55"/>
      <c r="AY86" s="56"/>
      <c r="AZ86" s="112"/>
      <c r="BA86" s="113"/>
      <c r="BB86" s="105" t="str">
        <f t="shared" si="32"/>
        <v/>
      </c>
      <c r="BC86" s="105" t="str">
        <f t="shared" si="30"/>
        <v/>
      </c>
      <c r="BD86" s="114"/>
    </row>
    <row r="87" spans="1:56" ht="21.6" customHeight="1" x14ac:dyDescent="0.25">
      <c r="A87" s="116"/>
      <c r="B87" s="117"/>
      <c r="C87" s="16"/>
      <c r="D87" s="118"/>
      <c r="E87" s="30"/>
      <c r="F87" s="119"/>
      <c r="G87" s="48"/>
      <c r="H87" s="120"/>
      <c r="I87" s="121"/>
      <c r="J87" s="23"/>
      <c r="K87" s="122"/>
      <c r="L87" s="30"/>
      <c r="M87" s="29"/>
      <c r="N87" s="30"/>
      <c r="O87" s="31"/>
      <c r="P87" s="32"/>
      <c r="Q87" s="98" t="str">
        <f t="shared" si="31"/>
        <v/>
      </c>
      <c r="R87" s="33" t="str">
        <f t="shared" si="33"/>
        <v/>
      </c>
      <c r="S87" s="3" t="str">
        <f t="shared" si="21"/>
        <v/>
      </c>
      <c r="T87" s="99" t="str">
        <f t="shared" si="22"/>
        <v/>
      </c>
      <c r="U87" s="100" t="str">
        <f t="shared" si="23"/>
        <v/>
      </c>
      <c r="V87" s="3" t="str">
        <f t="shared" si="24"/>
        <v/>
      </c>
      <c r="W87" s="99" t="str">
        <f t="shared" si="25"/>
        <v/>
      </c>
      <c r="X87" s="99" t="str">
        <f t="shared" si="26"/>
        <v/>
      </c>
      <c r="Y87" s="108" t="str">
        <f t="shared" si="27"/>
        <v/>
      </c>
      <c r="Z87" s="109" t="str">
        <f t="shared" si="28"/>
        <v/>
      </c>
      <c r="AA87" s="35" t="str">
        <f t="shared" si="29"/>
        <v/>
      </c>
      <c r="AB87" s="101"/>
      <c r="AC87" s="45"/>
      <c r="AD87" s="102"/>
      <c r="AE87" s="101"/>
      <c r="AF87" s="45"/>
      <c r="AG87" s="102"/>
      <c r="AH87" s="101"/>
      <c r="AI87" s="45"/>
      <c r="AJ87" s="102"/>
      <c r="AK87" s="102"/>
      <c r="AL87" s="44"/>
      <c r="AM87" s="45"/>
      <c r="AN87" s="46"/>
      <c r="AO87" s="44"/>
      <c r="AP87" s="45"/>
      <c r="AQ87" s="46"/>
      <c r="AR87" s="47"/>
      <c r="AS87" s="48"/>
      <c r="AT87" s="49"/>
      <c r="AU87" s="50"/>
      <c r="AV87" s="54"/>
      <c r="AW87" s="55"/>
      <c r="AX87" s="55"/>
      <c r="AY87" s="56"/>
      <c r="AZ87" s="112"/>
      <c r="BA87" s="113"/>
      <c r="BB87" s="105" t="str">
        <f t="shared" si="32"/>
        <v/>
      </c>
      <c r="BC87" s="105" t="str">
        <f t="shared" si="30"/>
        <v/>
      </c>
      <c r="BD87" s="114"/>
    </row>
    <row r="88" spans="1:56" ht="21.6" customHeight="1" x14ac:dyDescent="0.25">
      <c r="A88" s="116"/>
      <c r="B88" s="117"/>
      <c r="C88" s="16"/>
      <c r="D88" s="118"/>
      <c r="E88" s="30"/>
      <c r="F88" s="119"/>
      <c r="G88" s="48"/>
      <c r="H88" s="120"/>
      <c r="I88" s="121"/>
      <c r="J88" s="23"/>
      <c r="K88" s="122"/>
      <c r="L88" s="30"/>
      <c r="M88" s="29"/>
      <c r="N88" s="30"/>
      <c r="O88" s="31"/>
      <c r="P88" s="32"/>
      <c r="Q88" s="98" t="str">
        <f t="shared" si="31"/>
        <v/>
      </c>
      <c r="R88" s="33" t="str">
        <f t="shared" si="33"/>
        <v/>
      </c>
      <c r="S88" s="3" t="str">
        <f t="shared" si="21"/>
        <v/>
      </c>
      <c r="T88" s="99" t="str">
        <f t="shared" si="22"/>
        <v/>
      </c>
      <c r="U88" s="100" t="str">
        <f t="shared" si="23"/>
        <v/>
      </c>
      <c r="V88" s="3" t="str">
        <f t="shared" si="24"/>
        <v/>
      </c>
      <c r="W88" s="99" t="str">
        <f t="shared" si="25"/>
        <v/>
      </c>
      <c r="X88" s="99" t="str">
        <f t="shared" si="26"/>
        <v/>
      </c>
      <c r="Y88" s="108" t="str">
        <f t="shared" si="27"/>
        <v/>
      </c>
      <c r="Z88" s="109" t="str">
        <f t="shared" si="28"/>
        <v/>
      </c>
      <c r="AA88" s="35" t="str">
        <f t="shared" si="29"/>
        <v/>
      </c>
      <c r="AB88" s="101"/>
      <c r="AC88" s="45"/>
      <c r="AD88" s="102"/>
      <c r="AE88" s="101"/>
      <c r="AF88" s="45"/>
      <c r="AG88" s="102"/>
      <c r="AH88" s="101"/>
      <c r="AI88" s="45"/>
      <c r="AJ88" s="102"/>
      <c r="AK88" s="102"/>
      <c r="AL88" s="44"/>
      <c r="AM88" s="45"/>
      <c r="AN88" s="46"/>
      <c r="AO88" s="44"/>
      <c r="AP88" s="45"/>
      <c r="AQ88" s="46"/>
      <c r="AR88" s="47"/>
      <c r="AS88" s="48"/>
      <c r="AT88" s="49"/>
      <c r="AU88" s="50"/>
      <c r="AV88" s="54"/>
      <c r="AW88" s="55"/>
      <c r="AX88" s="55"/>
      <c r="AY88" s="56"/>
      <c r="AZ88" s="112"/>
      <c r="BA88" s="113"/>
      <c r="BB88" s="105" t="str">
        <f t="shared" si="32"/>
        <v/>
      </c>
      <c r="BC88" s="105" t="str">
        <f t="shared" si="30"/>
        <v/>
      </c>
      <c r="BD88" s="114"/>
    </row>
    <row r="89" spans="1:56" ht="21.6" customHeight="1" x14ac:dyDescent="0.25">
      <c r="A89" s="116"/>
      <c r="B89" s="117"/>
      <c r="C89" s="16"/>
      <c r="D89" s="118"/>
      <c r="E89" s="30"/>
      <c r="F89" s="119"/>
      <c r="G89" s="48"/>
      <c r="H89" s="120"/>
      <c r="I89" s="121"/>
      <c r="J89" s="23"/>
      <c r="K89" s="122"/>
      <c r="L89" s="30"/>
      <c r="M89" s="29"/>
      <c r="N89" s="30"/>
      <c r="O89" s="31"/>
      <c r="P89" s="32"/>
      <c r="Q89" s="98" t="str">
        <f t="shared" si="31"/>
        <v/>
      </c>
      <c r="R89" s="33" t="str">
        <f t="shared" si="33"/>
        <v/>
      </c>
      <c r="S89" s="3" t="str">
        <f t="shared" si="21"/>
        <v/>
      </c>
      <c r="T89" s="99" t="str">
        <f t="shared" si="22"/>
        <v/>
      </c>
      <c r="U89" s="100" t="str">
        <f t="shared" si="23"/>
        <v/>
      </c>
      <c r="V89" s="3" t="str">
        <f t="shared" si="24"/>
        <v/>
      </c>
      <c r="W89" s="99" t="str">
        <f t="shared" si="25"/>
        <v/>
      </c>
      <c r="X89" s="99" t="str">
        <f t="shared" si="26"/>
        <v/>
      </c>
      <c r="Y89" s="108" t="str">
        <f t="shared" si="27"/>
        <v/>
      </c>
      <c r="Z89" s="109" t="str">
        <f t="shared" si="28"/>
        <v/>
      </c>
      <c r="AA89" s="35" t="str">
        <f t="shared" si="29"/>
        <v/>
      </c>
      <c r="AB89" s="101"/>
      <c r="AC89" s="45"/>
      <c r="AD89" s="102"/>
      <c r="AE89" s="101"/>
      <c r="AF89" s="45"/>
      <c r="AG89" s="102"/>
      <c r="AH89" s="101"/>
      <c r="AI89" s="45"/>
      <c r="AJ89" s="102"/>
      <c r="AK89" s="102"/>
      <c r="AL89" s="44"/>
      <c r="AM89" s="45"/>
      <c r="AN89" s="46"/>
      <c r="AO89" s="44"/>
      <c r="AP89" s="45"/>
      <c r="AQ89" s="46"/>
      <c r="AR89" s="47"/>
      <c r="AS89" s="48"/>
      <c r="AT89" s="49"/>
      <c r="AU89" s="50"/>
      <c r="AV89" s="54"/>
      <c r="AW89" s="55"/>
      <c r="AX89" s="55"/>
      <c r="AY89" s="56"/>
      <c r="AZ89" s="112"/>
      <c r="BA89" s="113"/>
      <c r="BB89" s="105" t="str">
        <f t="shared" si="32"/>
        <v/>
      </c>
      <c r="BC89" s="105" t="str">
        <f t="shared" si="30"/>
        <v/>
      </c>
      <c r="BD89" s="114"/>
    </row>
    <row r="90" spans="1:56" ht="21.6" customHeight="1" x14ac:dyDescent="0.25">
      <c r="A90" s="116"/>
      <c r="B90" s="117"/>
      <c r="C90" s="16"/>
      <c r="D90" s="118"/>
      <c r="E90" s="30"/>
      <c r="F90" s="119"/>
      <c r="G90" s="48"/>
      <c r="H90" s="120"/>
      <c r="I90" s="121"/>
      <c r="J90" s="23"/>
      <c r="K90" s="122"/>
      <c r="L90" s="30"/>
      <c r="M90" s="29"/>
      <c r="N90" s="30"/>
      <c r="O90" s="31"/>
      <c r="P90" s="32"/>
      <c r="Q90" s="98" t="str">
        <f t="shared" si="31"/>
        <v/>
      </c>
      <c r="R90" s="33" t="str">
        <f t="shared" si="33"/>
        <v/>
      </c>
      <c r="S90" s="3" t="str">
        <f t="shared" si="21"/>
        <v/>
      </c>
      <c r="T90" s="99" t="str">
        <f t="shared" si="22"/>
        <v/>
      </c>
      <c r="U90" s="100" t="str">
        <f t="shared" si="23"/>
        <v/>
      </c>
      <c r="V90" s="3" t="str">
        <f t="shared" si="24"/>
        <v/>
      </c>
      <c r="W90" s="99" t="str">
        <f t="shared" si="25"/>
        <v/>
      </c>
      <c r="X90" s="99" t="str">
        <f t="shared" si="26"/>
        <v/>
      </c>
      <c r="Y90" s="108" t="str">
        <f t="shared" si="27"/>
        <v/>
      </c>
      <c r="Z90" s="109" t="str">
        <f t="shared" si="28"/>
        <v/>
      </c>
      <c r="AA90" s="35" t="str">
        <f t="shared" si="29"/>
        <v/>
      </c>
      <c r="AB90" s="101"/>
      <c r="AC90" s="45"/>
      <c r="AD90" s="102"/>
      <c r="AE90" s="101"/>
      <c r="AF90" s="45"/>
      <c r="AG90" s="102"/>
      <c r="AH90" s="101"/>
      <c r="AI90" s="45"/>
      <c r="AJ90" s="102"/>
      <c r="AK90" s="102"/>
      <c r="AL90" s="44"/>
      <c r="AM90" s="45"/>
      <c r="AN90" s="46"/>
      <c r="AO90" s="44"/>
      <c r="AP90" s="45"/>
      <c r="AQ90" s="46"/>
      <c r="AR90" s="47"/>
      <c r="AS90" s="48"/>
      <c r="AT90" s="49"/>
      <c r="AU90" s="50"/>
      <c r="AV90" s="54"/>
      <c r="AW90" s="55"/>
      <c r="AX90" s="55"/>
      <c r="AY90" s="56"/>
      <c r="AZ90" s="112"/>
      <c r="BA90" s="113"/>
      <c r="BB90" s="105" t="str">
        <f t="shared" si="32"/>
        <v/>
      </c>
      <c r="BC90" s="105" t="str">
        <f t="shared" si="30"/>
        <v/>
      </c>
      <c r="BD90" s="114"/>
    </row>
    <row r="91" spans="1:56" ht="21.6" customHeight="1" x14ac:dyDescent="0.25">
      <c r="A91" s="116"/>
      <c r="B91" s="117"/>
      <c r="C91" s="16"/>
      <c r="D91" s="118"/>
      <c r="E91" s="30"/>
      <c r="F91" s="119"/>
      <c r="G91" s="48"/>
      <c r="H91" s="120"/>
      <c r="I91" s="121"/>
      <c r="J91" s="23"/>
      <c r="K91" s="122"/>
      <c r="L91" s="30"/>
      <c r="M91" s="29"/>
      <c r="N91" s="30"/>
      <c r="O91" s="31"/>
      <c r="P91" s="32"/>
      <c r="Q91" s="98" t="str">
        <f t="shared" si="31"/>
        <v/>
      </c>
      <c r="R91" s="33" t="str">
        <f t="shared" si="33"/>
        <v/>
      </c>
      <c r="S91" s="3" t="str">
        <f t="shared" si="21"/>
        <v/>
      </c>
      <c r="T91" s="99" t="str">
        <f t="shared" si="22"/>
        <v/>
      </c>
      <c r="U91" s="100" t="str">
        <f t="shared" si="23"/>
        <v/>
      </c>
      <c r="V91" s="3" t="str">
        <f t="shared" si="24"/>
        <v/>
      </c>
      <c r="W91" s="99" t="str">
        <f t="shared" si="25"/>
        <v/>
      </c>
      <c r="X91" s="99" t="str">
        <f t="shared" si="26"/>
        <v/>
      </c>
      <c r="Y91" s="108" t="str">
        <f t="shared" si="27"/>
        <v/>
      </c>
      <c r="Z91" s="109" t="str">
        <f t="shared" si="28"/>
        <v/>
      </c>
      <c r="AA91" s="35" t="str">
        <f t="shared" si="29"/>
        <v/>
      </c>
      <c r="AB91" s="101"/>
      <c r="AC91" s="45"/>
      <c r="AD91" s="102"/>
      <c r="AE91" s="101"/>
      <c r="AF91" s="45"/>
      <c r="AG91" s="102"/>
      <c r="AH91" s="101"/>
      <c r="AI91" s="45"/>
      <c r="AJ91" s="102"/>
      <c r="AK91" s="102"/>
      <c r="AL91" s="44"/>
      <c r="AM91" s="45"/>
      <c r="AN91" s="46"/>
      <c r="AO91" s="44"/>
      <c r="AP91" s="45"/>
      <c r="AQ91" s="46"/>
      <c r="AR91" s="47"/>
      <c r="AS91" s="48"/>
      <c r="AT91" s="49"/>
      <c r="AU91" s="50"/>
      <c r="AV91" s="54"/>
      <c r="AW91" s="55"/>
      <c r="AX91" s="55"/>
      <c r="AY91" s="56"/>
      <c r="AZ91" s="112"/>
      <c r="BA91" s="113"/>
      <c r="BB91" s="105" t="str">
        <f t="shared" si="32"/>
        <v/>
      </c>
      <c r="BC91" s="105" t="str">
        <f t="shared" si="30"/>
        <v/>
      </c>
      <c r="BD91" s="114"/>
    </row>
    <row r="92" spans="1:56" ht="21.6" customHeight="1" x14ac:dyDescent="0.25">
      <c r="A92" s="116"/>
      <c r="B92" s="117"/>
      <c r="C92" s="16"/>
      <c r="D92" s="118"/>
      <c r="E92" s="30"/>
      <c r="F92" s="119"/>
      <c r="G92" s="48"/>
      <c r="H92" s="120"/>
      <c r="I92" s="121"/>
      <c r="J92" s="23"/>
      <c r="K92" s="122"/>
      <c r="L92" s="30"/>
      <c r="M92" s="29"/>
      <c r="N92" s="30"/>
      <c r="O92" s="31"/>
      <c r="P92" s="32"/>
      <c r="Q92" s="98" t="str">
        <f t="shared" si="31"/>
        <v/>
      </c>
      <c r="R92" s="33" t="str">
        <f t="shared" si="33"/>
        <v/>
      </c>
      <c r="S92" s="3" t="str">
        <f t="shared" si="21"/>
        <v/>
      </c>
      <c r="T92" s="99" t="str">
        <f t="shared" si="22"/>
        <v/>
      </c>
      <c r="U92" s="100" t="str">
        <f t="shared" si="23"/>
        <v/>
      </c>
      <c r="V92" s="3" t="str">
        <f t="shared" si="24"/>
        <v/>
      </c>
      <c r="W92" s="99" t="str">
        <f t="shared" si="25"/>
        <v/>
      </c>
      <c r="X92" s="99" t="str">
        <f t="shared" si="26"/>
        <v/>
      </c>
      <c r="Y92" s="123" t="str">
        <f t="shared" si="27"/>
        <v/>
      </c>
      <c r="Z92" s="109" t="str">
        <f t="shared" si="28"/>
        <v/>
      </c>
      <c r="AA92" s="35" t="str">
        <f t="shared" si="29"/>
        <v/>
      </c>
      <c r="AB92" s="101"/>
      <c r="AC92" s="45"/>
      <c r="AD92" s="102"/>
      <c r="AE92" s="101"/>
      <c r="AF92" s="45"/>
      <c r="AG92" s="102"/>
      <c r="AH92" s="101"/>
      <c r="AI92" s="45"/>
      <c r="AJ92" s="102"/>
      <c r="AK92" s="102"/>
      <c r="AL92" s="44"/>
      <c r="AM92" s="45"/>
      <c r="AN92" s="46"/>
      <c r="AO92" s="44"/>
      <c r="AP92" s="45"/>
      <c r="AQ92" s="46"/>
      <c r="AR92" s="47"/>
      <c r="AS92" s="48"/>
      <c r="AT92" s="49"/>
      <c r="AU92" s="50"/>
      <c r="AV92" s="54"/>
      <c r="AW92" s="55"/>
      <c r="AX92" s="55"/>
      <c r="AY92" s="56"/>
      <c r="AZ92" s="112"/>
      <c r="BA92" s="113"/>
      <c r="BB92" s="105" t="str">
        <f t="shared" si="32"/>
        <v/>
      </c>
      <c r="BC92" s="105" t="str">
        <f t="shared" si="30"/>
        <v/>
      </c>
      <c r="BD92" s="114"/>
    </row>
    <row r="93" spans="1:56" ht="21.6" customHeight="1" x14ac:dyDescent="0.25">
      <c r="A93" s="116"/>
      <c r="B93" s="117"/>
      <c r="C93" s="16"/>
      <c r="D93" s="118"/>
      <c r="E93" s="30"/>
      <c r="F93" s="119"/>
      <c r="G93" s="48"/>
      <c r="H93" s="120"/>
      <c r="I93" s="121"/>
      <c r="J93" s="23"/>
      <c r="K93" s="122"/>
      <c r="L93" s="30"/>
      <c r="M93" s="29"/>
      <c r="N93" s="30"/>
      <c r="O93" s="31"/>
      <c r="P93" s="32"/>
      <c r="Q93" s="98" t="str">
        <f t="shared" ref="Q93:Q156" si="34">IF(E93="F","Y","")</f>
        <v/>
      </c>
      <c r="R93" s="33" t="str">
        <f t="shared" ref="R93:R156" si="35">IF(E93="C","Y","")</f>
        <v/>
      </c>
      <c r="S93" s="3" t="str">
        <f t="shared" ref="S93:S156" si="36">IF(OR(AND($BB93="1",$J93="E",$Q93="Y"),AND($E93="f",$J93="E"),AND(U93="1",T93="")),"1","")</f>
        <v/>
      </c>
      <c r="T93" s="99" t="str">
        <f t="shared" si="22"/>
        <v/>
      </c>
      <c r="U93" s="100" t="str">
        <f t="shared" si="23"/>
        <v/>
      </c>
      <c r="V93" s="3" t="str">
        <f t="shared" ref="V93:V156" si="37">IF(OR(AND($BB93="1",$J93="E",$R93="Y"),AND($E93="c",$J93="E"),AND(X93="1",W93="")),"1","")</f>
        <v/>
      </c>
      <c r="W93" s="99" t="str">
        <f t="shared" si="25"/>
        <v/>
      </c>
      <c r="X93" s="99" t="str">
        <f t="shared" si="26"/>
        <v/>
      </c>
      <c r="Y93" s="123" t="str">
        <f t="shared" si="27"/>
        <v/>
      </c>
      <c r="Z93" s="109" t="str">
        <f t="shared" si="28"/>
        <v/>
      </c>
      <c r="AA93" s="35" t="str">
        <f t="shared" si="29"/>
        <v/>
      </c>
      <c r="AB93" s="101"/>
      <c r="AC93" s="45"/>
      <c r="AD93" s="102"/>
      <c r="AE93" s="101"/>
      <c r="AF93" s="45"/>
      <c r="AG93" s="102"/>
      <c r="AH93" s="101"/>
      <c r="AI93" s="45"/>
      <c r="AJ93" s="102"/>
      <c r="AK93" s="102"/>
      <c r="AL93" s="44"/>
      <c r="AM93" s="45"/>
      <c r="AN93" s="46"/>
      <c r="AO93" s="44"/>
      <c r="AP93" s="45"/>
      <c r="AQ93" s="46"/>
      <c r="AR93" s="47"/>
      <c r="AS93" s="48"/>
      <c r="AT93" s="49"/>
      <c r="AU93" s="50"/>
      <c r="AV93" s="54"/>
      <c r="AW93" s="55"/>
      <c r="AX93" s="55"/>
      <c r="AY93" s="56"/>
      <c r="AZ93" s="112"/>
      <c r="BA93" s="113"/>
      <c r="BB93" s="105" t="str">
        <f t="shared" si="32"/>
        <v/>
      </c>
      <c r="BC93" s="105" t="str">
        <f t="shared" si="30"/>
        <v/>
      </c>
      <c r="BD93" s="114"/>
    </row>
    <row r="94" spans="1:56" ht="21.6" customHeight="1" x14ac:dyDescent="0.25">
      <c r="A94" s="116"/>
      <c r="B94" s="117"/>
      <c r="C94" s="16"/>
      <c r="D94" s="118"/>
      <c r="E94" s="30"/>
      <c r="F94" s="119"/>
      <c r="G94" s="48"/>
      <c r="H94" s="120"/>
      <c r="I94" s="121"/>
      <c r="J94" s="23"/>
      <c r="K94" s="122"/>
      <c r="L94" s="30"/>
      <c r="M94" s="29"/>
      <c r="N94" s="30"/>
      <c r="O94" s="31"/>
      <c r="P94" s="32"/>
      <c r="Q94" s="98" t="str">
        <f t="shared" si="34"/>
        <v/>
      </c>
      <c r="R94" s="33" t="str">
        <f t="shared" si="35"/>
        <v/>
      </c>
      <c r="S94" s="3" t="str">
        <f t="shared" si="36"/>
        <v/>
      </c>
      <c r="T94" s="99" t="str">
        <f t="shared" si="22"/>
        <v/>
      </c>
      <c r="U94" s="100" t="str">
        <f t="shared" si="23"/>
        <v/>
      </c>
      <c r="V94" s="3" t="str">
        <f t="shared" si="37"/>
        <v/>
      </c>
      <c r="W94" s="99" t="str">
        <f t="shared" si="25"/>
        <v/>
      </c>
      <c r="X94" s="99" t="str">
        <f t="shared" si="26"/>
        <v/>
      </c>
      <c r="Y94" s="123" t="str">
        <f t="shared" si="27"/>
        <v/>
      </c>
      <c r="Z94" s="109" t="str">
        <f t="shared" si="28"/>
        <v/>
      </c>
      <c r="AA94" s="35" t="str">
        <f t="shared" si="29"/>
        <v/>
      </c>
      <c r="AB94" s="101"/>
      <c r="AC94" s="45"/>
      <c r="AD94" s="102"/>
      <c r="AE94" s="101"/>
      <c r="AF94" s="45"/>
      <c r="AG94" s="102"/>
      <c r="AH94" s="101"/>
      <c r="AI94" s="45"/>
      <c r="AJ94" s="102"/>
      <c r="AK94" s="102"/>
      <c r="AL94" s="44"/>
      <c r="AM94" s="45"/>
      <c r="AN94" s="46"/>
      <c r="AO94" s="44"/>
      <c r="AP94" s="45"/>
      <c r="AQ94" s="46"/>
      <c r="AR94" s="47"/>
      <c r="AS94" s="48"/>
      <c r="AT94" s="49"/>
      <c r="AU94" s="50"/>
      <c r="AV94" s="54"/>
      <c r="AW94" s="55"/>
      <c r="AX94" s="55"/>
      <c r="AY94" s="56"/>
      <c r="AZ94" s="112"/>
      <c r="BA94" s="113"/>
      <c r="BB94" s="105" t="str">
        <f t="shared" si="32"/>
        <v/>
      </c>
      <c r="BC94" s="105" t="str">
        <f t="shared" si="30"/>
        <v/>
      </c>
      <c r="BD94" s="114"/>
    </row>
    <row r="95" spans="1:56" ht="21.6" customHeight="1" x14ac:dyDescent="0.25">
      <c r="A95" s="116"/>
      <c r="B95" s="117"/>
      <c r="C95" s="16"/>
      <c r="D95" s="118"/>
      <c r="E95" s="30"/>
      <c r="F95" s="119"/>
      <c r="G95" s="48"/>
      <c r="H95" s="120"/>
      <c r="I95" s="121"/>
      <c r="J95" s="23"/>
      <c r="K95" s="122"/>
      <c r="L95" s="30"/>
      <c r="M95" s="29"/>
      <c r="N95" s="30"/>
      <c r="O95" s="31"/>
      <c r="P95" s="32"/>
      <c r="Q95" s="98" t="str">
        <f t="shared" si="34"/>
        <v/>
      </c>
      <c r="R95" s="33" t="str">
        <f t="shared" si="35"/>
        <v/>
      </c>
      <c r="S95" s="3" t="str">
        <f t="shared" si="36"/>
        <v/>
      </c>
      <c r="T95" s="99" t="str">
        <f t="shared" si="22"/>
        <v/>
      </c>
      <c r="U95" s="100" t="str">
        <f t="shared" si="23"/>
        <v/>
      </c>
      <c r="V95" s="3" t="str">
        <f t="shared" si="37"/>
        <v/>
      </c>
      <c r="W95" s="99" t="str">
        <f t="shared" si="25"/>
        <v/>
      </c>
      <c r="X95" s="99" t="str">
        <f t="shared" si="26"/>
        <v/>
      </c>
      <c r="Y95" s="123" t="str">
        <f t="shared" si="27"/>
        <v/>
      </c>
      <c r="Z95" s="109" t="str">
        <f t="shared" si="28"/>
        <v/>
      </c>
      <c r="AA95" s="35" t="str">
        <f t="shared" si="29"/>
        <v/>
      </c>
      <c r="AB95" s="101"/>
      <c r="AC95" s="45"/>
      <c r="AD95" s="102"/>
      <c r="AE95" s="101"/>
      <c r="AF95" s="45"/>
      <c r="AG95" s="102"/>
      <c r="AH95" s="101"/>
      <c r="AI95" s="45"/>
      <c r="AJ95" s="102"/>
      <c r="AK95" s="102"/>
      <c r="AL95" s="44"/>
      <c r="AM95" s="45"/>
      <c r="AN95" s="46"/>
      <c r="AO95" s="44"/>
      <c r="AP95" s="45"/>
      <c r="AQ95" s="46"/>
      <c r="AR95" s="47"/>
      <c r="AS95" s="48"/>
      <c r="AT95" s="49"/>
      <c r="AU95" s="50"/>
      <c r="AV95" s="54"/>
      <c r="AW95" s="55"/>
      <c r="AX95" s="55"/>
      <c r="AY95" s="56"/>
      <c r="AZ95" s="112"/>
      <c r="BA95" s="113"/>
      <c r="BB95" s="105" t="str">
        <f t="shared" si="32"/>
        <v/>
      </c>
      <c r="BC95" s="105" t="str">
        <f t="shared" si="30"/>
        <v/>
      </c>
      <c r="BD95" s="114"/>
    </row>
    <row r="96" spans="1:56" ht="21.6" customHeight="1" x14ac:dyDescent="0.25">
      <c r="A96" s="116"/>
      <c r="B96" s="117"/>
      <c r="C96" s="16"/>
      <c r="D96" s="118"/>
      <c r="E96" s="30"/>
      <c r="F96" s="119"/>
      <c r="G96" s="48"/>
      <c r="H96" s="120"/>
      <c r="I96" s="121"/>
      <c r="J96" s="23"/>
      <c r="K96" s="122"/>
      <c r="L96" s="30"/>
      <c r="M96" s="29"/>
      <c r="N96" s="30"/>
      <c r="O96" s="31"/>
      <c r="P96" s="32"/>
      <c r="Q96" s="98" t="str">
        <f t="shared" si="34"/>
        <v/>
      </c>
      <c r="R96" s="33" t="str">
        <f t="shared" si="35"/>
        <v/>
      </c>
      <c r="S96" s="3" t="str">
        <f t="shared" si="36"/>
        <v/>
      </c>
      <c r="T96" s="99" t="str">
        <f t="shared" si="22"/>
        <v/>
      </c>
      <c r="U96" s="100" t="str">
        <f t="shared" si="23"/>
        <v/>
      </c>
      <c r="V96" s="3" t="str">
        <f t="shared" si="37"/>
        <v/>
      </c>
      <c r="W96" s="99" t="str">
        <f t="shared" si="25"/>
        <v/>
      </c>
      <c r="X96" s="99" t="str">
        <f t="shared" si="26"/>
        <v/>
      </c>
      <c r="Y96" s="123" t="str">
        <f t="shared" si="27"/>
        <v/>
      </c>
      <c r="Z96" s="109" t="str">
        <f t="shared" si="28"/>
        <v/>
      </c>
      <c r="AA96" s="35" t="str">
        <f t="shared" si="29"/>
        <v/>
      </c>
      <c r="AB96" s="101"/>
      <c r="AC96" s="45"/>
      <c r="AD96" s="102"/>
      <c r="AE96" s="101"/>
      <c r="AF96" s="45"/>
      <c r="AG96" s="102"/>
      <c r="AH96" s="101"/>
      <c r="AI96" s="45"/>
      <c r="AJ96" s="102"/>
      <c r="AK96" s="102"/>
      <c r="AL96" s="44"/>
      <c r="AM96" s="45"/>
      <c r="AN96" s="46"/>
      <c r="AO96" s="44"/>
      <c r="AP96" s="45"/>
      <c r="AQ96" s="46"/>
      <c r="AR96" s="47"/>
      <c r="AS96" s="48"/>
      <c r="AT96" s="49"/>
      <c r="AU96" s="50"/>
      <c r="AV96" s="54"/>
      <c r="AW96" s="55"/>
      <c r="AX96" s="55"/>
      <c r="AY96" s="56"/>
      <c r="AZ96" s="112"/>
      <c r="BA96" s="113"/>
      <c r="BB96" s="105" t="str">
        <f t="shared" si="32"/>
        <v/>
      </c>
      <c r="BC96" s="105" t="str">
        <f t="shared" si="30"/>
        <v/>
      </c>
      <c r="BD96" s="114"/>
    </row>
    <row r="97" spans="1:56" ht="21.6" customHeight="1" x14ac:dyDescent="0.25">
      <c r="A97" s="116"/>
      <c r="B97" s="117"/>
      <c r="C97" s="16"/>
      <c r="D97" s="118"/>
      <c r="E97" s="30"/>
      <c r="F97" s="119"/>
      <c r="G97" s="48"/>
      <c r="H97" s="120"/>
      <c r="I97" s="121"/>
      <c r="J97" s="23"/>
      <c r="K97" s="122"/>
      <c r="L97" s="30"/>
      <c r="M97" s="29"/>
      <c r="N97" s="30"/>
      <c r="O97" s="31"/>
      <c r="P97" s="32"/>
      <c r="Q97" s="98" t="str">
        <f t="shared" si="34"/>
        <v/>
      </c>
      <c r="R97" s="33" t="str">
        <f t="shared" si="35"/>
        <v/>
      </c>
      <c r="S97" s="3" t="str">
        <f t="shared" si="36"/>
        <v/>
      </c>
      <c r="T97" s="99" t="str">
        <f t="shared" si="22"/>
        <v/>
      </c>
      <c r="U97" s="100" t="str">
        <f t="shared" si="23"/>
        <v/>
      </c>
      <c r="V97" s="3" t="str">
        <f t="shared" si="37"/>
        <v/>
      </c>
      <c r="W97" s="99" t="str">
        <f t="shared" si="25"/>
        <v/>
      </c>
      <c r="X97" s="99" t="str">
        <f t="shared" si="26"/>
        <v/>
      </c>
      <c r="Y97" s="123" t="str">
        <f t="shared" si="27"/>
        <v/>
      </c>
      <c r="Z97" s="109" t="str">
        <f t="shared" si="28"/>
        <v/>
      </c>
      <c r="AA97" s="35" t="str">
        <f t="shared" si="29"/>
        <v/>
      </c>
      <c r="AB97" s="101"/>
      <c r="AC97" s="45"/>
      <c r="AD97" s="102"/>
      <c r="AE97" s="101"/>
      <c r="AF97" s="45"/>
      <c r="AG97" s="102"/>
      <c r="AH97" s="101"/>
      <c r="AI97" s="45"/>
      <c r="AJ97" s="102"/>
      <c r="AK97" s="102"/>
      <c r="AL97" s="44"/>
      <c r="AM97" s="45"/>
      <c r="AN97" s="46"/>
      <c r="AO97" s="44"/>
      <c r="AP97" s="45"/>
      <c r="AQ97" s="46"/>
      <c r="AR97" s="47"/>
      <c r="AS97" s="48"/>
      <c r="AT97" s="49"/>
      <c r="AU97" s="50"/>
      <c r="AV97" s="54"/>
      <c r="AW97" s="55"/>
      <c r="AX97" s="55"/>
      <c r="AY97" s="56"/>
      <c r="AZ97" s="112"/>
      <c r="BA97" s="113"/>
      <c r="BB97" s="105" t="str">
        <f t="shared" si="32"/>
        <v/>
      </c>
      <c r="BC97" s="105" t="str">
        <f t="shared" si="30"/>
        <v/>
      </c>
      <c r="BD97" s="114"/>
    </row>
    <row r="98" spans="1:56" ht="21.6" customHeight="1" x14ac:dyDescent="0.25">
      <c r="A98" s="116"/>
      <c r="B98" s="117"/>
      <c r="C98" s="16"/>
      <c r="D98" s="118"/>
      <c r="E98" s="30"/>
      <c r="F98" s="119"/>
      <c r="G98" s="48"/>
      <c r="H98" s="120"/>
      <c r="I98" s="121"/>
      <c r="J98" s="23"/>
      <c r="K98" s="122"/>
      <c r="L98" s="30"/>
      <c r="M98" s="29"/>
      <c r="N98" s="30"/>
      <c r="O98" s="31"/>
      <c r="P98" s="32"/>
      <c r="Q98" s="98" t="str">
        <f t="shared" si="34"/>
        <v/>
      </c>
      <c r="R98" s="33" t="str">
        <f t="shared" si="35"/>
        <v/>
      </c>
      <c r="S98" s="3" t="str">
        <f t="shared" si="36"/>
        <v/>
      </c>
      <c r="T98" s="99" t="str">
        <f t="shared" si="22"/>
        <v/>
      </c>
      <c r="U98" s="100" t="str">
        <f t="shared" si="23"/>
        <v/>
      </c>
      <c r="V98" s="3" t="str">
        <f t="shared" si="37"/>
        <v/>
      </c>
      <c r="W98" s="99" t="str">
        <f t="shared" si="25"/>
        <v/>
      </c>
      <c r="X98" s="99" t="str">
        <f t="shared" si="26"/>
        <v/>
      </c>
      <c r="Y98" s="123" t="str">
        <f t="shared" si="27"/>
        <v/>
      </c>
      <c r="Z98" s="109" t="str">
        <f t="shared" si="28"/>
        <v/>
      </c>
      <c r="AA98" s="35" t="str">
        <f t="shared" si="29"/>
        <v/>
      </c>
      <c r="AB98" s="101"/>
      <c r="AC98" s="45"/>
      <c r="AD98" s="102"/>
      <c r="AE98" s="101"/>
      <c r="AF98" s="45"/>
      <c r="AG98" s="102"/>
      <c r="AH98" s="101"/>
      <c r="AI98" s="45"/>
      <c r="AJ98" s="102"/>
      <c r="AK98" s="102"/>
      <c r="AL98" s="44"/>
      <c r="AM98" s="45"/>
      <c r="AN98" s="46"/>
      <c r="AO98" s="44"/>
      <c r="AP98" s="45"/>
      <c r="AQ98" s="46"/>
      <c r="AR98" s="47"/>
      <c r="AS98" s="48"/>
      <c r="AT98" s="49"/>
      <c r="AU98" s="50"/>
      <c r="AV98" s="54"/>
      <c r="AW98" s="55"/>
      <c r="AX98" s="55"/>
      <c r="AY98" s="56"/>
      <c r="AZ98" s="112"/>
      <c r="BA98" s="113"/>
      <c r="BB98" s="105" t="str">
        <f t="shared" si="32"/>
        <v/>
      </c>
      <c r="BC98" s="105" t="str">
        <f t="shared" si="30"/>
        <v/>
      </c>
      <c r="BD98" s="114"/>
    </row>
    <row r="99" spans="1:56" ht="21.6" customHeight="1" x14ac:dyDescent="0.25">
      <c r="A99" s="116"/>
      <c r="B99" s="117"/>
      <c r="C99" s="16"/>
      <c r="D99" s="118"/>
      <c r="E99" s="30"/>
      <c r="F99" s="119"/>
      <c r="G99" s="48"/>
      <c r="H99" s="120"/>
      <c r="I99" s="121"/>
      <c r="J99" s="23"/>
      <c r="K99" s="122"/>
      <c r="L99" s="30"/>
      <c r="M99" s="29"/>
      <c r="N99" s="30"/>
      <c r="O99" s="31"/>
      <c r="P99" s="32"/>
      <c r="Q99" s="98" t="str">
        <f t="shared" si="34"/>
        <v/>
      </c>
      <c r="R99" s="33" t="str">
        <f t="shared" si="35"/>
        <v/>
      </c>
      <c r="S99" s="3" t="str">
        <f t="shared" si="36"/>
        <v/>
      </c>
      <c r="T99" s="99" t="str">
        <f t="shared" si="22"/>
        <v/>
      </c>
      <c r="U99" s="100" t="str">
        <f t="shared" si="23"/>
        <v/>
      </c>
      <c r="V99" s="3" t="str">
        <f t="shared" si="37"/>
        <v/>
      </c>
      <c r="W99" s="99" t="str">
        <f t="shared" si="25"/>
        <v/>
      </c>
      <c r="X99" s="99" t="str">
        <f t="shared" si="26"/>
        <v/>
      </c>
      <c r="Y99" s="123" t="str">
        <f t="shared" si="27"/>
        <v/>
      </c>
      <c r="Z99" s="109" t="str">
        <f t="shared" si="28"/>
        <v/>
      </c>
      <c r="AA99" s="35" t="str">
        <f t="shared" si="29"/>
        <v/>
      </c>
      <c r="AB99" s="101"/>
      <c r="AC99" s="45"/>
      <c r="AD99" s="102"/>
      <c r="AE99" s="101"/>
      <c r="AF99" s="45"/>
      <c r="AG99" s="102"/>
      <c r="AH99" s="101"/>
      <c r="AI99" s="45"/>
      <c r="AJ99" s="102"/>
      <c r="AK99" s="102"/>
      <c r="AL99" s="44"/>
      <c r="AM99" s="45"/>
      <c r="AN99" s="46"/>
      <c r="AO99" s="44"/>
      <c r="AP99" s="45"/>
      <c r="AQ99" s="46"/>
      <c r="AR99" s="47"/>
      <c r="AS99" s="48"/>
      <c r="AT99" s="49"/>
      <c r="AU99" s="50"/>
      <c r="AV99" s="54"/>
      <c r="AW99" s="55"/>
      <c r="AX99" s="55"/>
      <c r="AY99" s="56"/>
      <c r="AZ99" s="112"/>
      <c r="BA99" s="113"/>
      <c r="BB99" s="105" t="str">
        <f t="shared" si="32"/>
        <v/>
      </c>
      <c r="BC99" s="105" t="str">
        <f t="shared" si="30"/>
        <v/>
      </c>
      <c r="BD99" s="114"/>
    </row>
    <row r="100" spans="1:56" ht="21.6" customHeight="1" x14ac:dyDescent="0.25">
      <c r="A100" s="116"/>
      <c r="B100" s="117"/>
      <c r="C100" s="16"/>
      <c r="D100" s="118"/>
      <c r="E100" s="30"/>
      <c r="F100" s="119"/>
      <c r="G100" s="48"/>
      <c r="H100" s="120"/>
      <c r="I100" s="121"/>
      <c r="J100" s="23"/>
      <c r="K100" s="122"/>
      <c r="L100" s="30"/>
      <c r="M100" s="29"/>
      <c r="N100" s="30"/>
      <c r="O100" s="31"/>
      <c r="P100" s="32"/>
      <c r="Q100" s="98" t="str">
        <f t="shared" si="34"/>
        <v/>
      </c>
      <c r="R100" s="33" t="str">
        <f t="shared" si="35"/>
        <v/>
      </c>
      <c r="S100" s="3" t="str">
        <f t="shared" si="36"/>
        <v/>
      </c>
      <c r="T100" s="99" t="str">
        <f t="shared" si="22"/>
        <v/>
      </c>
      <c r="U100" s="100" t="str">
        <f t="shared" si="23"/>
        <v/>
      </c>
      <c r="V100" s="3" t="str">
        <f t="shared" si="37"/>
        <v/>
      </c>
      <c r="W100" s="99" t="str">
        <f t="shared" si="25"/>
        <v/>
      </c>
      <c r="X100" s="99" t="str">
        <f t="shared" si="26"/>
        <v/>
      </c>
      <c r="Y100" s="123" t="str">
        <f t="shared" si="27"/>
        <v/>
      </c>
      <c r="Z100" s="109" t="str">
        <f t="shared" si="28"/>
        <v/>
      </c>
      <c r="AA100" s="35" t="str">
        <f t="shared" si="29"/>
        <v/>
      </c>
      <c r="AB100" s="101"/>
      <c r="AC100" s="45"/>
      <c r="AD100" s="102"/>
      <c r="AE100" s="101"/>
      <c r="AF100" s="45"/>
      <c r="AG100" s="102"/>
      <c r="AH100" s="101"/>
      <c r="AI100" s="45"/>
      <c r="AJ100" s="102"/>
      <c r="AK100" s="102"/>
      <c r="AL100" s="44"/>
      <c r="AM100" s="45"/>
      <c r="AN100" s="46"/>
      <c r="AO100" s="44"/>
      <c r="AP100" s="45"/>
      <c r="AQ100" s="46"/>
      <c r="AR100" s="47"/>
      <c r="AS100" s="48"/>
      <c r="AT100" s="49"/>
      <c r="AU100" s="50"/>
      <c r="AV100" s="54"/>
      <c r="AW100" s="55"/>
      <c r="AX100" s="55"/>
      <c r="AY100" s="56"/>
      <c r="AZ100" s="112"/>
      <c r="BA100" s="113"/>
      <c r="BB100" s="105" t="str">
        <f t="shared" si="32"/>
        <v/>
      </c>
      <c r="BC100" s="105" t="str">
        <f t="shared" si="30"/>
        <v/>
      </c>
      <c r="BD100" s="114"/>
    </row>
    <row r="101" spans="1:56" ht="21.6" customHeight="1" x14ac:dyDescent="0.25">
      <c r="A101" s="116"/>
      <c r="B101" s="117"/>
      <c r="C101" s="16"/>
      <c r="D101" s="118"/>
      <c r="E101" s="30"/>
      <c r="F101" s="119"/>
      <c r="G101" s="48"/>
      <c r="H101" s="120"/>
      <c r="I101" s="121"/>
      <c r="J101" s="23"/>
      <c r="K101" s="122"/>
      <c r="L101" s="30"/>
      <c r="M101" s="29"/>
      <c r="N101" s="30"/>
      <c r="O101" s="31"/>
      <c r="P101" s="32"/>
      <c r="Q101" s="98" t="str">
        <f t="shared" si="34"/>
        <v/>
      </c>
      <c r="R101" s="33" t="str">
        <f t="shared" si="35"/>
        <v/>
      </c>
      <c r="S101" s="3" t="str">
        <f t="shared" si="36"/>
        <v/>
      </c>
      <c r="T101" s="99" t="str">
        <f t="shared" si="22"/>
        <v/>
      </c>
      <c r="U101" s="100" t="str">
        <f t="shared" si="23"/>
        <v/>
      </c>
      <c r="V101" s="3" t="str">
        <f t="shared" si="37"/>
        <v/>
      </c>
      <c r="W101" s="99" t="str">
        <f t="shared" si="25"/>
        <v/>
      </c>
      <c r="X101" s="99" t="str">
        <f t="shared" si="26"/>
        <v/>
      </c>
      <c r="Y101" s="123" t="str">
        <f t="shared" si="27"/>
        <v/>
      </c>
      <c r="Z101" s="109" t="str">
        <f t="shared" si="28"/>
        <v/>
      </c>
      <c r="AA101" s="35" t="str">
        <f t="shared" si="29"/>
        <v/>
      </c>
      <c r="AB101" s="101"/>
      <c r="AC101" s="45"/>
      <c r="AD101" s="102"/>
      <c r="AE101" s="101"/>
      <c r="AF101" s="45"/>
      <c r="AG101" s="102"/>
      <c r="AH101" s="101"/>
      <c r="AI101" s="45"/>
      <c r="AJ101" s="102"/>
      <c r="AK101" s="102"/>
      <c r="AL101" s="44"/>
      <c r="AM101" s="45"/>
      <c r="AN101" s="46"/>
      <c r="AO101" s="44"/>
      <c r="AP101" s="45"/>
      <c r="AQ101" s="46"/>
      <c r="AR101" s="47"/>
      <c r="AS101" s="48"/>
      <c r="AT101" s="49"/>
      <c r="AU101" s="50"/>
      <c r="AV101" s="54"/>
      <c r="AW101" s="55"/>
      <c r="AX101" s="55"/>
      <c r="AY101" s="56"/>
      <c r="AZ101" s="112"/>
      <c r="BA101" s="113"/>
      <c r="BB101" s="105" t="str">
        <f t="shared" si="32"/>
        <v/>
      </c>
      <c r="BC101" s="105" t="str">
        <f t="shared" si="30"/>
        <v/>
      </c>
      <c r="BD101" s="114"/>
    </row>
    <row r="102" spans="1:56" ht="21.6" customHeight="1" x14ac:dyDescent="0.25">
      <c r="A102" s="116"/>
      <c r="B102" s="117"/>
      <c r="C102" s="16"/>
      <c r="D102" s="118"/>
      <c r="E102" s="30"/>
      <c r="F102" s="119"/>
      <c r="G102" s="48"/>
      <c r="H102" s="120"/>
      <c r="I102" s="121"/>
      <c r="J102" s="23"/>
      <c r="K102" s="122"/>
      <c r="L102" s="30"/>
      <c r="M102" s="29"/>
      <c r="N102" s="30"/>
      <c r="O102" s="31"/>
      <c r="P102" s="32"/>
      <c r="Q102" s="98" t="str">
        <f t="shared" si="34"/>
        <v/>
      </c>
      <c r="R102" s="33" t="str">
        <f t="shared" si="35"/>
        <v/>
      </c>
      <c r="S102" s="3" t="str">
        <f t="shared" si="36"/>
        <v/>
      </c>
      <c r="T102" s="99" t="str">
        <f t="shared" si="22"/>
        <v/>
      </c>
      <c r="U102" s="100" t="str">
        <f t="shared" si="23"/>
        <v/>
      </c>
      <c r="V102" s="3" t="str">
        <f t="shared" si="37"/>
        <v/>
      </c>
      <c r="W102" s="99" t="str">
        <f t="shared" si="25"/>
        <v/>
      </c>
      <c r="X102" s="99" t="str">
        <f t="shared" si="26"/>
        <v/>
      </c>
      <c r="Y102" s="123" t="str">
        <f t="shared" si="27"/>
        <v/>
      </c>
      <c r="Z102" s="109" t="str">
        <f t="shared" si="28"/>
        <v/>
      </c>
      <c r="AA102" s="35" t="str">
        <f t="shared" si="29"/>
        <v/>
      </c>
      <c r="AB102" s="101"/>
      <c r="AC102" s="45"/>
      <c r="AD102" s="102"/>
      <c r="AE102" s="101"/>
      <c r="AF102" s="45"/>
      <c r="AG102" s="102"/>
      <c r="AH102" s="101"/>
      <c r="AI102" s="45"/>
      <c r="AJ102" s="102"/>
      <c r="AK102" s="102"/>
      <c r="AL102" s="44"/>
      <c r="AM102" s="45"/>
      <c r="AN102" s="46"/>
      <c r="AO102" s="44"/>
      <c r="AP102" s="45"/>
      <c r="AQ102" s="46"/>
      <c r="AR102" s="47"/>
      <c r="AS102" s="48"/>
      <c r="AT102" s="49"/>
      <c r="AU102" s="50"/>
      <c r="AV102" s="54"/>
      <c r="AW102" s="55"/>
      <c r="AX102" s="55"/>
      <c r="AY102" s="56"/>
      <c r="AZ102" s="112"/>
      <c r="BA102" s="113"/>
      <c r="BB102" s="105" t="str">
        <f t="shared" si="32"/>
        <v/>
      </c>
      <c r="BC102" s="105" t="str">
        <f t="shared" si="30"/>
        <v/>
      </c>
      <c r="BD102" s="114"/>
    </row>
    <row r="103" spans="1:56" ht="21.6" customHeight="1" x14ac:dyDescent="0.25">
      <c r="A103" s="116"/>
      <c r="B103" s="117"/>
      <c r="C103" s="16"/>
      <c r="D103" s="118"/>
      <c r="E103" s="30"/>
      <c r="F103" s="119"/>
      <c r="G103" s="48"/>
      <c r="H103" s="120"/>
      <c r="I103" s="121"/>
      <c r="J103" s="23"/>
      <c r="K103" s="122"/>
      <c r="L103" s="30"/>
      <c r="M103" s="29"/>
      <c r="N103" s="30"/>
      <c r="O103" s="31"/>
      <c r="P103" s="32"/>
      <c r="Q103" s="98" t="str">
        <f t="shared" si="34"/>
        <v/>
      </c>
      <c r="R103" s="33" t="str">
        <f t="shared" si="35"/>
        <v/>
      </c>
      <c r="S103" s="3" t="str">
        <f t="shared" si="36"/>
        <v/>
      </c>
      <c r="T103" s="99" t="str">
        <f t="shared" si="22"/>
        <v/>
      </c>
      <c r="U103" s="100" t="str">
        <f t="shared" si="23"/>
        <v/>
      </c>
      <c r="V103" s="3" t="str">
        <f t="shared" si="37"/>
        <v/>
      </c>
      <c r="W103" s="99" t="str">
        <f t="shared" si="25"/>
        <v/>
      </c>
      <c r="X103" s="99" t="str">
        <f t="shared" si="26"/>
        <v/>
      </c>
      <c r="Y103" s="123" t="str">
        <f t="shared" si="27"/>
        <v/>
      </c>
      <c r="Z103" s="109" t="str">
        <f t="shared" si="28"/>
        <v/>
      </c>
      <c r="AA103" s="35" t="str">
        <f t="shared" si="29"/>
        <v/>
      </c>
      <c r="AB103" s="101"/>
      <c r="AC103" s="45"/>
      <c r="AD103" s="102"/>
      <c r="AE103" s="101"/>
      <c r="AF103" s="45"/>
      <c r="AG103" s="102"/>
      <c r="AH103" s="101"/>
      <c r="AI103" s="45"/>
      <c r="AJ103" s="102"/>
      <c r="AK103" s="102"/>
      <c r="AL103" s="44"/>
      <c r="AM103" s="45"/>
      <c r="AN103" s="46"/>
      <c r="AO103" s="44"/>
      <c r="AP103" s="45"/>
      <c r="AQ103" s="46"/>
      <c r="AR103" s="47"/>
      <c r="AS103" s="48"/>
      <c r="AT103" s="49"/>
      <c r="AU103" s="50"/>
      <c r="AV103" s="54"/>
      <c r="AW103" s="55"/>
      <c r="AX103" s="55"/>
      <c r="AY103" s="56"/>
      <c r="AZ103" s="112"/>
      <c r="BA103" s="113"/>
      <c r="BB103" s="105" t="str">
        <f t="shared" si="32"/>
        <v/>
      </c>
      <c r="BC103" s="105" t="str">
        <f t="shared" si="30"/>
        <v/>
      </c>
      <c r="BD103" s="114"/>
    </row>
    <row r="104" spans="1:56" ht="21.6" customHeight="1" x14ac:dyDescent="0.25">
      <c r="A104" s="116"/>
      <c r="B104" s="117"/>
      <c r="C104" s="16"/>
      <c r="D104" s="118"/>
      <c r="E104" s="30"/>
      <c r="F104" s="119"/>
      <c r="G104" s="48"/>
      <c r="H104" s="120"/>
      <c r="I104" s="121"/>
      <c r="J104" s="23"/>
      <c r="K104" s="122"/>
      <c r="L104" s="30"/>
      <c r="M104" s="29"/>
      <c r="N104" s="30"/>
      <c r="O104" s="31"/>
      <c r="P104" s="32"/>
      <c r="Q104" s="98" t="str">
        <f t="shared" si="34"/>
        <v/>
      </c>
      <c r="R104" s="33" t="str">
        <f t="shared" si="35"/>
        <v/>
      </c>
      <c r="S104" s="3" t="str">
        <f t="shared" si="36"/>
        <v/>
      </c>
      <c r="T104" s="99" t="str">
        <f t="shared" si="22"/>
        <v/>
      </c>
      <c r="U104" s="100" t="str">
        <f t="shared" si="23"/>
        <v/>
      </c>
      <c r="V104" s="3" t="str">
        <f t="shared" si="37"/>
        <v/>
      </c>
      <c r="W104" s="99" t="str">
        <f t="shared" si="25"/>
        <v/>
      </c>
      <c r="X104" s="99" t="str">
        <f t="shared" si="26"/>
        <v/>
      </c>
      <c r="Y104" s="123" t="str">
        <f t="shared" si="27"/>
        <v/>
      </c>
      <c r="Z104" s="109" t="str">
        <f t="shared" si="28"/>
        <v/>
      </c>
      <c r="AA104" s="35" t="str">
        <f t="shared" si="29"/>
        <v/>
      </c>
      <c r="AB104" s="101"/>
      <c r="AC104" s="45"/>
      <c r="AD104" s="102"/>
      <c r="AE104" s="101"/>
      <c r="AF104" s="45"/>
      <c r="AG104" s="102"/>
      <c r="AH104" s="101"/>
      <c r="AI104" s="45"/>
      <c r="AJ104" s="102"/>
      <c r="AK104" s="102"/>
      <c r="AL104" s="44"/>
      <c r="AM104" s="45"/>
      <c r="AN104" s="46"/>
      <c r="AO104" s="44"/>
      <c r="AP104" s="45"/>
      <c r="AQ104" s="46"/>
      <c r="AR104" s="47"/>
      <c r="AS104" s="48"/>
      <c r="AT104" s="49"/>
      <c r="AU104" s="50"/>
      <c r="AV104" s="54"/>
      <c r="AW104" s="55"/>
      <c r="AX104" s="55"/>
      <c r="AY104" s="56"/>
      <c r="AZ104" s="112"/>
      <c r="BA104" s="113"/>
      <c r="BB104" s="105" t="str">
        <f t="shared" si="32"/>
        <v/>
      </c>
      <c r="BC104" s="105" t="str">
        <f t="shared" si="30"/>
        <v/>
      </c>
      <c r="BD104" s="114"/>
    </row>
    <row r="105" spans="1:56" ht="21.6" customHeight="1" x14ac:dyDescent="0.25">
      <c r="A105" s="116"/>
      <c r="B105" s="117"/>
      <c r="C105" s="16"/>
      <c r="D105" s="118"/>
      <c r="E105" s="30"/>
      <c r="F105" s="119"/>
      <c r="G105" s="48"/>
      <c r="H105" s="120"/>
      <c r="I105" s="121"/>
      <c r="J105" s="23"/>
      <c r="K105" s="122"/>
      <c r="L105" s="30"/>
      <c r="M105" s="29"/>
      <c r="N105" s="30"/>
      <c r="O105" s="31"/>
      <c r="P105" s="32"/>
      <c r="Q105" s="98" t="str">
        <f t="shared" si="34"/>
        <v/>
      </c>
      <c r="R105" s="33" t="str">
        <f t="shared" si="35"/>
        <v/>
      </c>
      <c r="S105" s="3" t="str">
        <f t="shared" si="36"/>
        <v/>
      </c>
      <c r="T105" s="99" t="str">
        <f t="shared" si="22"/>
        <v/>
      </c>
      <c r="U105" s="100" t="str">
        <f t="shared" si="23"/>
        <v/>
      </c>
      <c r="V105" s="3" t="str">
        <f t="shared" si="37"/>
        <v/>
      </c>
      <c r="W105" s="99" t="str">
        <f t="shared" si="25"/>
        <v/>
      </c>
      <c r="X105" s="99" t="str">
        <f t="shared" si="26"/>
        <v/>
      </c>
      <c r="Y105" s="123" t="str">
        <f t="shared" si="27"/>
        <v/>
      </c>
      <c r="Z105" s="109" t="str">
        <f t="shared" si="28"/>
        <v/>
      </c>
      <c r="AA105" s="35" t="str">
        <f t="shared" si="29"/>
        <v/>
      </c>
      <c r="AB105" s="101"/>
      <c r="AC105" s="45"/>
      <c r="AD105" s="102"/>
      <c r="AE105" s="101"/>
      <c r="AF105" s="45"/>
      <c r="AG105" s="102"/>
      <c r="AH105" s="101"/>
      <c r="AI105" s="45"/>
      <c r="AJ105" s="102"/>
      <c r="AK105" s="102"/>
      <c r="AL105" s="44"/>
      <c r="AM105" s="45"/>
      <c r="AN105" s="46"/>
      <c r="AO105" s="44"/>
      <c r="AP105" s="45"/>
      <c r="AQ105" s="46"/>
      <c r="AR105" s="47"/>
      <c r="AS105" s="48"/>
      <c r="AT105" s="49"/>
      <c r="AU105" s="50"/>
      <c r="AV105" s="54"/>
      <c r="AW105" s="55"/>
      <c r="AX105" s="55"/>
      <c r="AY105" s="56"/>
      <c r="AZ105" s="112"/>
      <c r="BA105" s="113"/>
      <c r="BB105" s="105" t="str">
        <f t="shared" si="32"/>
        <v/>
      </c>
      <c r="BC105" s="105" t="str">
        <f t="shared" si="30"/>
        <v/>
      </c>
      <c r="BD105" s="114"/>
    </row>
    <row r="106" spans="1:56" ht="21.6" customHeight="1" x14ac:dyDescent="0.25">
      <c r="A106" s="116"/>
      <c r="B106" s="117"/>
      <c r="C106" s="16"/>
      <c r="D106" s="118"/>
      <c r="E106" s="30"/>
      <c r="F106" s="119"/>
      <c r="G106" s="48"/>
      <c r="H106" s="120"/>
      <c r="I106" s="121"/>
      <c r="J106" s="23"/>
      <c r="K106" s="122"/>
      <c r="L106" s="30"/>
      <c r="M106" s="29"/>
      <c r="N106" s="30"/>
      <c r="O106" s="31"/>
      <c r="P106" s="32"/>
      <c r="Q106" s="98" t="str">
        <f t="shared" si="34"/>
        <v/>
      </c>
      <c r="R106" s="33" t="str">
        <f t="shared" si="35"/>
        <v/>
      </c>
      <c r="S106" s="3" t="str">
        <f t="shared" si="36"/>
        <v/>
      </c>
      <c r="T106" s="99" t="str">
        <f t="shared" si="22"/>
        <v/>
      </c>
      <c r="U106" s="100" t="str">
        <f t="shared" si="23"/>
        <v/>
      </c>
      <c r="V106" s="3" t="str">
        <f t="shared" si="37"/>
        <v/>
      </c>
      <c r="W106" s="99" t="str">
        <f t="shared" si="25"/>
        <v/>
      </c>
      <c r="X106" s="99" t="str">
        <f t="shared" si="26"/>
        <v/>
      </c>
      <c r="Y106" s="123" t="str">
        <f t="shared" si="27"/>
        <v/>
      </c>
      <c r="Z106" s="109" t="str">
        <f t="shared" si="28"/>
        <v/>
      </c>
      <c r="AA106" s="35" t="str">
        <f t="shared" si="29"/>
        <v/>
      </c>
      <c r="AB106" s="101"/>
      <c r="AC106" s="45"/>
      <c r="AD106" s="102"/>
      <c r="AE106" s="101"/>
      <c r="AF106" s="45"/>
      <c r="AG106" s="102"/>
      <c r="AH106" s="101"/>
      <c r="AI106" s="45"/>
      <c r="AJ106" s="102"/>
      <c r="AK106" s="102"/>
      <c r="AL106" s="44"/>
      <c r="AM106" s="45"/>
      <c r="AN106" s="46"/>
      <c r="AO106" s="44"/>
      <c r="AP106" s="45"/>
      <c r="AQ106" s="46"/>
      <c r="AR106" s="47"/>
      <c r="AS106" s="48"/>
      <c r="AT106" s="49"/>
      <c r="AU106" s="50"/>
      <c r="AV106" s="54"/>
      <c r="AW106" s="55"/>
      <c r="AX106" s="55"/>
      <c r="AY106" s="56"/>
      <c r="AZ106" s="112"/>
      <c r="BA106" s="113"/>
      <c r="BB106" s="105" t="str">
        <f t="shared" si="32"/>
        <v/>
      </c>
      <c r="BC106" s="105" t="str">
        <f t="shared" si="30"/>
        <v/>
      </c>
      <c r="BD106" s="114"/>
    </row>
    <row r="107" spans="1:56" ht="21.6" customHeight="1" x14ac:dyDescent="0.25">
      <c r="A107" s="116"/>
      <c r="B107" s="117"/>
      <c r="C107" s="16"/>
      <c r="D107" s="118"/>
      <c r="E107" s="30"/>
      <c r="F107" s="119"/>
      <c r="G107" s="48"/>
      <c r="H107" s="120"/>
      <c r="I107" s="121"/>
      <c r="J107" s="23"/>
      <c r="K107" s="122"/>
      <c r="L107" s="30"/>
      <c r="M107" s="29"/>
      <c r="N107" s="30"/>
      <c r="O107" s="31"/>
      <c r="P107" s="32"/>
      <c r="Q107" s="98" t="str">
        <f t="shared" si="34"/>
        <v/>
      </c>
      <c r="R107" s="33" t="str">
        <f t="shared" si="35"/>
        <v/>
      </c>
      <c r="S107" s="3" t="str">
        <f t="shared" si="36"/>
        <v/>
      </c>
      <c r="T107" s="99" t="str">
        <f t="shared" si="22"/>
        <v/>
      </c>
      <c r="U107" s="100" t="str">
        <f t="shared" si="23"/>
        <v/>
      </c>
      <c r="V107" s="3" t="str">
        <f t="shared" si="37"/>
        <v/>
      </c>
      <c r="W107" s="99" t="str">
        <f t="shared" si="25"/>
        <v/>
      </c>
      <c r="X107" s="99" t="str">
        <f t="shared" si="26"/>
        <v/>
      </c>
      <c r="Y107" s="123" t="str">
        <f t="shared" si="27"/>
        <v/>
      </c>
      <c r="Z107" s="109" t="str">
        <f t="shared" si="28"/>
        <v/>
      </c>
      <c r="AA107" s="35" t="str">
        <f t="shared" si="29"/>
        <v/>
      </c>
      <c r="AB107" s="101"/>
      <c r="AC107" s="45"/>
      <c r="AD107" s="102"/>
      <c r="AE107" s="101"/>
      <c r="AF107" s="45"/>
      <c r="AG107" s="102"/>
      <c r="AH107" s="101"/>
      <c r="AI107" s="45"/>
      <c r="AJ107" s="102"/>
      <c r="AK107" s="102"/>
      <c r="AL107" s="44"/>
      <c r="AM107" s="45"/>
      <c r="AN107" s="46"/>
      <c r="AO107" s="44"/>
      <c r="AP107" s="45"/>
      <c r="AQ107" s="46"/>
      <c r="AR107" s="47"/>
      <c r="AS107" s="48"/>
      <c r="AT107" s="49"/>
      <c r="AU107" s="50"/>
      <c r="AV107" s="54"/>
      <c r="AW107" s="55"/>
      <c r="AX107" s="55"/>
      <c r="AY107" s="56"/>
      <c r="AZ107" s="112"/>
      <c r="BA107" s="113"/>
      <c r="BB107" s="105" t="str">
        <f t="shared" si="32"/>
        <v/>
      </c>
      <c r="BC107" s="105" t="str">
        <f t="shared" si="30"/>
        <v/>
      </c>
      <c r="BD107" s="114"/>
    </row>
    <row r="108" spans="1:56" ht="21.6" customHeight="1" x14ac:dyDescent="0.25">
      <c r="A108" s="116"/>
      <c r="B108" s="117"/>
      <c r="C108" s="16"/>
      <c r="D108" s="118"/>
      <c r="E108" s="30"/>
      <c r="F108" s="119"/>
      <c r="G108" s="48"/>
      <c r="H108" s="120"/>
      <c r="I108" s="121"/>
      <c r="J108" s="23"/>
      <c r="K108" s="122"/>
      <c r="L108" s="30"/>
      <c r="M108" s="29"/>
      <c r="N108" s="30"/>
      <c r="O108" s="31"/>
      <c r="P108" s="32"/>
      <c r="Q108" s="98" t="str">
        <f t="shared" si="34"/>
        <v/>
      </c>
      <c r="R108" s="33" t="str">
        <f t="shared" si="35"/>
        <v/>
      </c>
      <c r="S108" s="3" t="str">
        <f t="shared" si="36"/>
        <v/>
      </c>
      <c r="T108" s="99" t="str">
        <f t="shared" si="22"/>
        <v/>
      </c>
      <c r="U108" s="100" t="str">
        <f t="shared" si="23"/>
        <v/>
      </c>
      <c r="V108" s="3" t="str">
        <f t="shared" si="37"/>
        <v/>
      </c>
      <c r="W108" s="99" t="str">
        <f t="shared" si="25"/>
        <v/>
      </c>
      <c r="X108" s="99" t="str">
        <f t="shared" si="26"/>
        <v/>
      </c>
      <c r="Y108" s="123" t="str">
        <f t="shared" si="27"/>
        <v/>
      </c>
      <c r="Z108" s="109" t="str">
        <f t="shared" si="28"/>
        <v/>
      </c>
      <c r="AA108" s="35" t="str">
        <f t="shared" si="29"/>
        <v/>
      </c>
      <c r="AB108" s="101"/>
      <c r="AC108" s="45"/>
      <c r="AD108" s="102"/>
      <c r="AE108" s="101"/>
      <c r="AF108" s="45"/>
      <c r="AG108" s="102"/>
      <c r="AH108" s="101"/>
      <c r="AI108" s="45"/>
      <c r="AJ108" s="102"/>
      <c r="AK108" s="102"/>
      <c r="AL108" s="44"/>
      <c r="AM108" s="45"/>
      <c r="AN108" s="46"/>
      <c r="AO108" s="44"/>
      <c r="AP108" s="45"/>
      <c r="AQ108" s="46"/>
      <c r="AR108" s="47"/>
      <c r="AS108" s="48"/>
      <c r="AT108" s="49"/>
      <c r="AU108" s="50"/>
      <c r="AV108" s="54"/>
      <c r="AW108" s="55"/>
      <c r="AX108" s="55"/>
      <c r="AY108" s="56"/>
      <c r="AZ108" s="112"/>
      <c r="BA108" s="113"/>
      <c r="BB108" s="105" t="str">
        <f t="shared" si="32"/>
        <v/>
      </c>
      <c r="BC108" s="105" t="str">
        <f t="shared" si="30"/>
        <v/>
      </c>
      <c r="BD108" s="114"/>
    </row>
    <row r="109" spans="1:56" ht="21.6" customHeight="1" x14ac:dyDescent="0.25">
      <c r="A109" s="116"/>
      <c r="B109" s="117"/>
      <c r="C109" s="16"/>
      <c r="D109" s="118"/>
      <c r="E109" s="30"/>
      <c r="F109" s="119"/>
      <c r="G109" s="48"/>
      <c r="H109" s="120"/>
      <c r="I109" s="121"/>
      <c r="J109" s="23"/>
      <c r="K109" s="122"/>
      <c r="L109" s="30"/>
      <c r="M109" s="29"/>
      <c r="N109" s="30"/>
      <c r="O109" s="31"/>
      <c r="P109" s="32"/>
      <c r="Q109" s="98" t="str">
        <f t="shared" si="34"/>
        <v/>
      </c>
      <c r="R109" s="33" t="str">
        <f t="shared" si="35"/>
        <v/>
      </c>
      <c r="S109" s="3" t="str">
        <f t="shared" si="36"/>
        <v/>
      </c>
      <c r="T109" s="99" t="str">
        <f t="shared" si="22"/>
        <v/>
      </c>
      <c r="U109" s="100" t="str">
        <f t="shared" si="23"/>
        <v/>
      </c>
      <c r="V109" s="3" t="str">
        <f t="shared" si="37"/>
        <v/>
      </c>
      <c r="W109" s="99" t="str">
        <f t="shared" si="25"/>
        <v/>
      </c>
      <c r="X109" s="99" t="str">
        <f t="shared" si="26"/>
        <v/>
      </c>
      <c r="Y109" s="123" t="str">
        <f t="shared" si="27"/>
        <v/>
      </c>
      <c r="Z109" s="109" t="str">
        <f t="shared" si="28"/>
        <v/>
      </c>
      <c r="AA109" s="35" t="str">
        <f t="shared" si="29"/>
        <v/>
      </c>
      <c r="AB109" s="101"/>
      <c r="AC109" s="45"/>
      <c r="AD109" s="102"/>
      <c r="AE109" s="101"/>
      <c r="AF109" s="45"/>
      <c r="AG109" s="102"/>
      <c r="AH109" s="101"/>
      <c r="AI109" s="45"/>
      <c r="AJ109" s="102"/>
      <c r="AK109" s="102"/>
      <c r="AL109" s="44"/>
      <c r="AM109" s="45"/>
      <c r="AN109" s="46"/>
      <c r="AO109" s="44"/>
      <c r="AP109" s="45"/>
      <c r="AQ109" s="46"/>
      <c r="AR109" s="47"/>
      <c r="AS109" s="48"/>
      <c r="AT109" s="49"/>
      <c r="AU109" s="50"/>
      <c r="AV109" s="54"/>
      <c r="AW109" s="55"/>
      <c r="AX109" s="55"/>
      <c r="AY109" s="56"/>
      <c r="AZ109" s="112"/>
      <c r="BA109" s="113"/>
      <c r="BB109" s="105" t="str">
        <f t="shared" si="32"/>
        <v/>
      </c>
      <c r="BC109" s="105" t="str">
        <f t="shared" si="30"/>
        <v/>
      </c>
      <c r="BD109" s="114"/>
    </row>
    <row r="110" spans="1:56" ht="21.6" customHeight="1" x14ac:dyDescent="0.25">
      <c r="A110" s="116"/>
      <c r="B110" s="117"/>
      <c r="C110" s="16"/>
      <c r="D110" s="118"/>
      <c r="E110" s="30"/>
      <c r="F110" s="119"/>
      <c r="G110" s="48"/>
      <c r="H110" s="120"/>
      <c r="I110" s="121"/>
      <c r="J110" s="23"/>
      <c r="K110" s="122"/>
      <c r="L110" s="30"/>
      <c r="M110" s="29"/>
      <c r="N110" s="30"/>
      <c r="O110" s="31"/>
      <c r="P110" s="32"/>
      <c r="Q110" s="98" t="str">
        <f t="shared" si="34"/>
        <v/>
      </c>
      <c r="R110" s="33" t="str">
        <f t="shared" si="35"/>
        <v/>
      </c>
      <c r="S110" s="3" t="str">
        <f t="shared" si="36"/>
        <v/>
      </c>
      <c r="T110" s="99" t="str">
        <f t="shared" si="22"/>
        <v/>
      </c>
      <c r="U110" s="100" t="str">
        <f t="shared" si="23"/>
        <v/>
      </c>
      <c r="V110" s="3" t="str">
        <f t="shared" si="37"/>
        <v/>
      </c>
      <c r="W110" s="99" t="str">
        <f t="shared" si="25"/>
        <v/>
      </c>
      <c r="X110" s="99" t="str">
        <f t="shared" si="26"/>
        <v/>
      </c>
      <c r="Y110" s="123" t="str">
        <f t="shared" si="27"/>
        <v/>
      </c>
      <c r="Z110" s="109" t="str">
        <f t="shared" si="28"/>
        <v/>
      </c>
      <c r="AA110" s="35" t="str">
        <f t="shared" si="29"/>
        <v/>
      </c>
      <c r="AB110" s="101"/>
      <c r="AC110" s="45"/>
      <c r="AD110" s="102"/>
      <c r="AE110" s="101"/>
      <c r="AF110" s="45"/>
      <c r="AG110" s="102"/>
      <c r="AH110" s="101"/>
      <c r="AI110" s="45"/>
      <c r="AJ110" s="102"/>
      <c r="AK110" s="102"/>
      <c r="AL110" s="44"/>
      <c r="AM110" s="45"/>
      <c r="AN110" s="46"/>
      <c r="AO110" s="44"/>
      <c r="AP110" s="45"/>
      <c r="AQ110" s="46"/>
      <c r="AR110" s="47"/>
      <c r="AS110" s="48"/>
      <c r="AT110" s="49"/>
      <c r="AU110" s="50"/>
      <c r="AV110" s="54"/>
      <c r="AW110" s="55"/>
      <c r="AX110" s="55"/>
      <c r="AY110" s="56"/>
      <c r="AZ110" s="112"/>
      <c r="BA110" s="113"/>
      <c r="BB110" s="105" t="str">
        <f t="shared" si="32"/>
        <v/>
      </c>
      <c r="BC110" s="105" t="str">
        <f t="shared" si="30"/>
        <v/>
      </c>
      <c r="BD110" s="114"/>
    </row>
    <row r="111" spans="1:56" ht="21.6" customHeight="1" x14ac:dyDescent="0.25">
      <c r="A111" s="116"/>
      <c r="B111" s="117"/>
      <c r="C111" s="16"/>
      <c r="D111" s="118"/>
      <c r="E111" s="30"/>
      <c r="F111" s="119"/>
      <c r="G111" s="48"/>
      <c r="H111" s="120"/>
      <c r="I111" s="121"/>
      <c r="J111" s="23"/>
      <c r="K111" s="122"/>
      <c r="L111" s="30"/>
      <c r="M111" s="29"/>
      <c r="N111" s="30"/>
      <c r="O111" s="31"/>
      <c r="P111" s="32"/>
      <c r="Q111" s="98" t="str">
        <f t="shared" si="34"/>
        <v/>
      </c>
      <c r="R111" s="33" t="str">
        <f t="shared" si="35"/>
        <v/>
      </c>
      <c r="S111" s="3" t="str">
        <f t="shared" si="36"/>
        <v/>
      </c>
      <c r="T111" s="99" t="str">
        <f t="shared" si="22"/>
        <v/>
      </c>
      <c r="U111" s="100" t="str">
        <f t="shared" si="23"/>
        <v/>
      </c>
      <c r="V111" s="3" t="str">
        <f t="shared" si="37"/>
        <v/>
      </c>
      <c r="W111" s="99" t="str">
        <f t="shared" si="25"/>
        <v/>
      </c>
      <c r="X111" s="99" t="str">
        <f t="shared" si="26"/>
        <v/>
      </c>
      <c r="Y111" s="123" t="str">
        <f t="shared" si="27"/>
        <v/>
      </c>
      <c r="Z111" s="109" t="str">
        <f t="shared" si="28"/>
        <v/>
      </c>
      <c r="AA111" s="35" t="str">
        <f t="shared" si="29"/>
        <v/>
      </c>
      <c r="AB111" s="101"/>
      <c r="AC111" s="45"/>
      <c r="AD111" s="102"/>
      <c r="AE111" s="101"/>
      <c r="AF111" s="45"/>
      <c r="AG111" s="102"/>
      <c r="AH111" s="101"/>
      <c r="AI111" s="45"/>
      <c r="AJ111" s="102"/>
      <c r="AK111" s="102"/>
      <c r="AL111" s="44"/>
      <c r="AM111" s="45"/>
      <c r="AN111" s="46"/>
      <c r="AO111" s="44"/>
      <c r="AP111" s="45"/>
      <c r="AQ111" s="46"/>
      <c r="AR111" s="47"/>
      <c r="AS111" s="48"/>
      <c r="AT111" s="49"/>
      <c r="AU111" s="50"/>
      <c r="AV111" s="54"/>
      <c r="AW111" s="55"/>
      <c r="AX111" s="55"/>
      <c r="AY111" s="56"/>
      <c r="AZ111" s="112"/>
      <c r="BA111" s="113"/>
      <c r="BB111" s="105" t="str">
        <f t="shared" si="32"/>
        <v/>
      </c>
      <c r="BC111" s="105" t="str">
        <f t="shared" si="30"/>
        <v/>
      </c>
      <c r="BD111" s="114"/>
    </row>
    <row r="112" spans="1:56" ht="21.6" customHeight="1" x14ac:dyDescent="0.25">
      <c r="A112" s="116"/>
      <c r="B112" s="117"/>
      <c r="C112" s="16"/>
      <c r="D112" s="118"/>
      <c r="E112" s="30"/>
      <c r="F112" s="119"/>
      <c r="G112" s="48"/>
      <c r="H112" s="120"/>
      <c r="I112" s="121"/>
      <c r="J112" s="23"/>
      <c r="K112" s="122"/>
      <c r="L112" s="30"/>
      <c r="M112" s="29"/>
      <c r="N112" s="30"/>
      <c r="O112" s="31"/>
      <c r="P112" s="32"/>
      <c r="Q112" s="98" t="str">
        <f t="shared" si="34"/>
        <v/>
      </c>
      <c r="R112" s="33" t="str">
        <f t="shared" si="35"/>
        <v/>
      </c>
      <c r="S112" s="3" t="str">
        <f t="shared" si="36"/>
        <v/>
      </c>
      <c r="T112" s="99" t="str">
        <f t="shared" si="22"/>
        <v/>
      </c>
      <c r="U112" s="100" t="str">
        <f t="shared" si="23"/>
        <v/>
      </c>
      <c r="V112" s="3" t="str">
        <f t="shared" si="37"/>
        <v/>
      </c>
      <c r="W112" s="99" t="str">
        <f t="shared" si="25"/>
        <v/>
      </c>
      <c r="X112" s="99" t="str">
        <f t="shared" si="26"/>
        <v/>
      </c>
      <c r="Y112" s="123" t="str">
        <f t="shared" si="27"/>
        <v/>
      </c>
      <c r="Z112" s="109" t="str">
        <f t="shared" si="28"/>
        <v/>
      </c>
      <c r="AA112" s="35" t="str">
        <f t="shared" si="29"/>
        <v/>
      </c>
      <c r="AB112" s="101"/>
      <c r="AC112" s="45"/>
      <c r="AD112" s="102"/>
      <c r="AE112" s="101"/>
      <c r="AF112" s="45"/>
      <c r="AG112" s="102"/>
      <c r="AH112" s="101"/>
      <c r="AI112" s="45"/>
      <c r="AJ112" s="102"/>
      <c r="AK112" s="102"/>
      <c r="AL112" s="44"/>
      <c r="AM112" s="45"/>
      <c r="AN112" s="46"/>
      <c r="AO112" s="44"/>
      <c r="AP112" s="45"/>
      <c r="AQ112" s="46"/>
      <c r="AR112" s="47"/>
      <c r="AS112" s="48"/>
      <c r="AT112" s="49"/>
      <c r="AU112" s="50"/>
      <c r="AV112" s="54"/>
      <c r="AW112" s="55"/>
      <c r="AX112" s="55"/>
      <c r="AY112" s="56"/>
      <c r="AZ112" s="112"/>
      <c r="BA112" s="113"/>
      <c r="BB112" s="105" t="str">
        <f t="shared" si="32"/>
        <v/>
      </c>
      <c r="BC112" s="105" t="str">
        <f t="shared" si="30"/>
        <v/>
      </c>
      <c r="BD112" s="114"/>
    </row>
    <row r="113" spans="1:56" ht="21.6" customHeight="1" x14ac:dyDescent="0.25">
      <c r="A113" s="116"/>
      <c r="B113" s="117"/>
      <c r="C113" s="16"/>
      <c r="D113" s="118"/>
      <c r="E113" s="30"/>
      <c r="F113" s="119"/>
      <c r="G113" s="48"/>
      <c r="H113" s="120"/>
      <c r="I113" s="121"/>
      <c r="J113" s="23"/>
      <c r="K113" s="122"/>
      <c r="L113" s="30"/>
      <c r="M113" s="29"/>
      <c r="N113" s="30"/>
      <c r="O113" s="31"/>
      <c r="P113" s="32"/>
      <c r="Q113" s="98" t="str">
        <f t="shared" si="34"/>
        <v/>
      </c>
      <c r="R113" s="33" t="str">
        <f t="shared" si="35"/>
        <v/>
      </c>
      <c r="S113" s="3" t="str">
        <f t="shared" si="36"/>
        <v/>
      </c>
      <c r="T113" s="99" t="str">
        <f t="shared" si="22"/>
        <v/>
      </c>
      <c r="U113" s="100" t="str">
        <f t="shared" si="23"/>
        <v/>
      </c>
      <c r="V113" s="3" t="str">
        <f t="shared" si="37"/>
        <v/>
      </c>
      <c r="W113" s="99" t="str">
        <f t="shared" si="25"/>
        <v/>
      </c>
      <c r="X113" s="99" t="str">
        <f t="shared" si="26"/>
        <v/>
      </c>
      <c r="Y113" s="123" t="str">
        <f t="shared" si="27"/>
        <v/>
      </c>
      <c r="Z113" s="109" t="str">
        <f t="shared" si="28"/>
        <v/>
      </c>
      <c r="AA113" s="35" t="str">
        <f t="shared" si="29"/>
        <v/>
      </c>
      <c r="AB113" s="101"/>
      <c r="AC113" s="45"/>
      <c r="AD113" s="102"/>
      <c r="AE113" s="101"/>
      <c r="AF113" s="45"/>
      <c r="AG113" s="102"/>
      <c r="AH113" s="101"/>
      <c r="AI113" s="45"/>
      <c r="AJ113" s="102"/>
      <c r="AK113" s="102"/>
      <c r="AL113" s="44"/>
      <c r="AM113" s="45"/>
      <c r="AN113" s="46"/>
      <c r="AO113" s="44"/>
      <c r="AP113" s="45"/>
      <c r="AQ113" s="46"/>
      <c r="AR113" s="47"/>
      <c r="AS113" s="48"/>
      <c r="AT113" s="49"/>
      <c r="AU113" s="50"/>
      <c r="AV113" s="54"/>
      <c r="AW113" s="55"/>
      <c r="AX113" s="55"/>
      <c r="AY113" s="56"/>
      <c r="AZ113" s="112"/>
      <c r="BA113" s="113"/>
      <c r="BB113" s="105" t="str">
        <f t="shared" si="32"/>
        <v/>
      </c>
      <c r="BC113" s="105" t="str">
        <f t="shared" si="30"/>
        <v/>
      </c>
      <c r="BD113" s="114"/>
    </row>
    <row r="114" spans="1:56" ht="21.6" customHeight="1" x14ac:dyDescent="0.25">
      <c r="A114" s="116"/>
      <c r="B114" s="117"/>
      <c r="C114" s="16"/>
      <c r="D114" s="118"/>
      <c r="E114" s="30"/>
      <c r="F114" s="119"/>
      <c r="G114" s="48"/>
      <c r="H114" s="120"/>
      <c r="I114" s="121"/>
      <c r="J114" s="23"/>
      <c r="K114" s="122"/>
      <c r="L114" s="30"/>
      <c r="M114" s="29"/>
      <c r="N114" s="30"/>
      <c r="O114" s="31"/>
      <c r="P114" s="32"/>
      <c r="Q114" s="98" t="str">
        <f t="shared" si="34"/>
        <v/>
      </c>
      <c r="R114" s="33" t="str">
        <f t="shared" si="35"/>
        <v/>
      </c>
      <c r="S114" s="3" t="str">
        <f t="shared" si="36"/>
        <v/>
      </c>
      <c r="T114" s="99" t="str">
        <f t="shared" si="22"/>
        <v/>
      </c>
      <c r="U114" s="100" t="str">
        <f t="shared" si="23"/>
        <v/>
      </c>
      <c r="V114" s="3" t="str">
        <f t="shared" si="37"/>
        <v/>
      </c>
      <c r="W114" s="99" t="str">
        <f t="shared" si="25"/>
        <v/>
      </c>
      <c r="X114" s="99" t="str">
        <f t="shared" si="26"/>
        <v/>
      </c>
      <c r="Y114" s="123" t="str">
        <f t="shared" si="27"/>
        <v/>
      </c>
      <c r="Z114" s="109" t="str">
        <f t="shared" si="28"/>
        <v/>
      </c>
      <c r="AA114" s="35" t="str">
        <f t="shared" si="29"/>
        <v/>
      </c>
      <c r="AB114" s="101"/>
      <c r="AC114" s="45"/>
      <c r="AD114" s="102"/>
      <c r="AE114" s="101"/>
      <c r="AF114" s="45"/>
      <c r="AG114" s="102"/>
      <c r="AH114" s="101"/>
      <c r="AI114" s="45"/>
      <c r="AJ114" s="102"/>
      <c r="AK114" s="102"/>
      <c r="AL114" s="44"/>
      <c r="AM114" s="45"/>
      <c r="AN114" s="46"/>
      <c r="AO114" s="44"/>
      <c r="AP114" s="45"/>
      <c r="AQ114" s="46"/>
      <c r="AR114" s="47"/>
      <c r="AS114" s="48"/>
      <c r="AT114" s="49"/>
      <c r="AU114" s="50"/>
      <c r="AV114" s="54"/>
      <c r="AW114" s="55"/>
      <c r="AX114" s="55"/>
      <c r="AY114" s="56"/>
      <c r="AZ114" s="112"/>
      <c r="BA114" s="113"/>
      <c r="BB114" s="105" t="str">
        <f t="shared" si="32"/>
        <v/>
      </c>
      <c r="BC114" s="105" t="str">
        <f t="shared" si="30"/>
        <v/>
      </c>
      <c r="BD114" s="114"/>
    </row>
    <row r="115" spans="1:56" ht="21.6" customHeight="1" x14ac:dyDescent="0.25">
      <c r="A115" s="116"/>
      <c r="B115" s="117"/>
      <c r="C115" s="16"/>
      <c r="D115" s="118"/>
      <c r="E115" s="30"/>
      <c r="F115" s="119"/>
      <c r="G115" s="48"/>
      <c r="H115" s="120"/>
      <c r="I115" s="121"/>
      <c r="J115" s="23"/>
      <c r="K115" s="122"/>
      <c r="L115" s="30"/>
      <c r="M115" s="29"/>
      <c r="N115" s="30"/>
      <c r="O115" s="31"/>
      <c r="P115" s="32"/>
      <c r="Q115" s="98" t="str">
        <f t="shared" si="34"/>
        <v/>
      </c>
      <c r="R115" s="33" t="str">
        <f t="shared" si="35"/>
        <v/>
      </c>
      <c r="S115" s="3" t="str">
        <f t="shared" si="36"/>
        <v/>
      </c>
      <c r="T115" s="99" t="str">
        <f t="shared" si="22"/>
        <v/>
      </c>
      <c r="U115" s="100" t="str">
        <f t="shared" si="23"/>
        <v/>
      </c>
      <c r="V115" s="3" t="str">
        <f t="shared" si="37"/>
        <v/>
      </c>
      <c r="W115" s="99" t="str">
        <f t="shared" si="25"/>
        <v/>
      </c>
      <c r="X115" s="99" t="str">
        <f t="shared" si="26"/>
        <v/>
      </c>
      <c r="Y115" s="123" t="str">
        <f t="shared" si="27"/>
        <v/>
      </c>
      <c r="Z115" s="109" t="str">
        <f t="shared" si="28"/>
        <v/>
      </c>
      <c r="AA115" s="35" t="str">
        <f t="shared" si="29"/>
        <v/>
      </c>
      <c r="AB115" s="101"/>
      <c r="AC115" s="45"/>
      <c r="AD115" s="102"/>
      <c r="AE115" s="101"/>
      <c r="AF115" s="45"/>
      <c r="AG115" s="102"/>
      <c r="AH115" s="101"/>
      <c r="AI115" s="45"/>
      <c r="AJ115" s="102"/>
      <c r="AK115" s="102"/>
      <c r="AL115" s="44"/>
      <c r="AM115" s="45"/>
      <c r="AN115" s="46"/>
      <c r="AO115" s="44"/>
      <c r="AP115" s="45"/>
      <c r="AQ115" s="46"/>
      <c r="AR115" s="47"/>
      <c r="AS115" s="48"/>
      <c r="AT115" s="49"/>
      <c r="AU115" s="50"/>
      <c r="AV115" s="54"/>
      <c r="AW115" s="55"/>
      <c r="AX115" s="55"/>
      <c r="AY115" s="56"/>
      <c r="AZ115" s="112"/>
      <c r="BA115" s="113"/>
      <c r="BB115" s="105" t="str">
        <f t="shared" si="32"/>
        <v/>
      </c>
      <c r="BC115" s="105" t="str">
        <f t="shared" si="30"/>
        <v/>
      </c>
      <c r="BD115" s="114"/>
    </row>
    <row r="116" spans="1:56" ht="21.6" customHeight="1" x14ac:dyDescent="0.25">
      <c r="A116" s="116"/>
      <c r="B116" s="117"/>
      <c r="C116" s="16"/>
      <c r="D116" s="118"/>
      <c r="E116" s="30"/>
      <c r="F116" s="119"/>
      <c r="G116" s="48"/>
      <c r="H116" s="120"/>
      <c r="I116" s="121"/>
      <c r="J116" s="23"/>
      <c r="K116" s="122"/>
      <c r="L116" s="30"/>
      <c r="M116" s="29"/>
      <c r="N116" s="30"/>
      <c r="O116" s="31"/>
      <c r="P116" s="32"/>
      <c r="Q116" s="98" t="str">
        <f t="shared" si="34"/>
        <v/>
      </c>
      <c r="R116" s="33" t="str">
        <f t="shared" si="35"/>
        <v/>
      </c>
      <c r="S116" s="3" t="str">
        <f t="shared" si="36"/>
        <v/>
      </c>
      <c r="T116" s="99" t="str">
        <f t="shared" si="22"/>
        <v/>
      </c>
      <c r="U116" s="100" t="str">
        <f t="shared" si="23"/>
        <v/>
      </c>
      <c r="V116" s="3" t="str">
        <f t="shared" si="37"/>
        <v/>
      </c>
      <c r="W116" s="99" t="str">
        <f t="shared" si="25"/>
        <v/>
      </c>
      <c r="X116" s="99" t="str">
        <f t="shared" si="26"/>
        <v/>
      </c>
      <c r="Y116" s="123" t="str">
        <f t="shared" si="27"/>
        <v/>
      </c>
      <c r="Z116" s="109" t="str">
        <f t="shared" si="28"/>
        <v/>
      </c>
      <c r="AA116" s="35" t="str">
        <f t="shared" si="29"/>
        <v/>
      </c>
      <c r="AB116" s="101"/>
      <c r="AC116" s="45"/>
      <c r="AD116" s="102"/>
      <c r="AE116" s="101"/>
      <c r="AF116" s="45"/>
      <c r="AG116" s="102"/>
      <c r="AH116" s="101"/>
      <c r="AI116" s="45"/>
      <c r="AJ116" s="102"/>
      <c r="AK116" s="102"/>
      <c r="AL116" s="44"/>
      <c r="AM116" s="45"/>
      <c r="AN116" s="46"/>
      <c r="AO116" s="44"/>
      <c r="AP116" s="45"/>
      <c r="AQ116" s="46"/>
      <c r="AR116" s="47"/>
      <c r="AS116" s="48"/>
      <c r="AT116" s="49"/>
      <c r="AU116" s="50"/>
      <c r="AV116" s="54"/>
      <c r="AW116" s="55"/>
      <c r="AX116" s="55"/>
      <c r="AY116" s="56"/>
      <c r="AZ116" s="112"/>
      <c r="BA116" s="113"/>
      <c r="BB116" s="105" t="str">
        <f t="shared" si="32"/>
        <v/>
      </c>
      <c r="BC116" s="105" t="str">
        <f t="shared" si="30"/>
        <v/>
      </c>
      <c r="BD116" s="114"/>
    </row>
    <row r="117" spans="1:56" ht="21.6" customHeight="1" x14ac:dyDescent="0.25">
      <c r="A117" s="116"/>
      <c r="B117" s="117"/>
      <c r="C117" s="16"/>
      <c r="D117" s="118"/>
      <c r="E117" s="30"/>
      <c r="F117" s="119"/>
      <c r="G117" s="48"/>
      <c r="H117" s="120"/>
      <c r="I117" s="121"/>
      <c r="J117" s="23"/>
      <c r="K117" s="122"/>
      <c r="L117" s="30"/>
      <c r="M117" s="29"/>
      <c r="N117" s="30"/>
      <c r="O117" s="31"/>
      <c r="P117" s="32"/>
      <c r="Q117" s="98" t="str">
        <f t="shared" si="34"/>
        <v/>
      </c>
      <c r="R117" s="33" t="str">
        <f t="shared" si="35"/>
        <v/>
      </c>
      <c r="S117" s="3" t="str">
        <f t="shared" si="36"/>
        <v/>
      </c>
      <c r="T117" s="99" t="str">
        <f t="shared" si="22"/>
        <v/>
      </c>
      <c r="U117" s="100" t="str">
        <f t="shared" si="23"/>
        <v/>
      </c>
      <c r="V117" s="3" t="str">
        <f t="shared" si="37"/>
        <v/>
      </c>
      <c r="W117" s="99" t="str">
        <f t="shared" si="25"/>
        <v/>
      </c>
      <c r="X117" s="99" t="str">
        <f t="shared" si="26"/>
        <v/>
      </c>
      <c r="Y117" s="123" t="str">
        <f t="shared" si="27"/>
        <v/>
      </c>
      <c r="Z117" s="109" t="str">
        <f t="shared" si="28"/>
        <v/>
      </c>
      <c r="AA117" s="35" t="str">
        <f t="shared" si="29"/>
        <v/>
      </c>
      <c r="AB117" s="101"/>
      <c r="AC117" s="45"/>
      <c r="AD117" s="102"/>
      <c r="AE117" s="101"/>
      <c r="AF117" s="45"/>
      <c r="AG117" s="102"/>
      <c r="AH117" s="101"/>
      <c r="AI117" s="45"/>
      <c r="AJ117" s="102"/>
      <c r="AK117" s="102"/>
      <c r="AL117" s="44"/>
      <c r="AM117" s="45"/>
      <c r="AN117" s="46"/>
      <c r="AO117" s="44"/>
      <c r="AP117" s="45"/>
      <c r="AQ117" s="46"/>
      <c r="AR117" s="47"/>
      <c r="AS117" s="48"/>
      <c r="AT117" s="49"/>
      <c r="AU117" s="50"/>
      <c r="AV117" s="54"/>
      <c r="AW117" s="55"/>
      <c r="AX117" s="55"/>
      <c r="AY117" s="56"/>
      <c r="AZ117" s="112"/>
      <c r="BA117" s="113"/>
      <c r="BB117" s="105" t="str">
        <f t="shared" si="32"/>
        <v/>
      </c>
      <c r="BC117" s="105" t="str">
        <f t="shared" si="30"/>
        <v/>
      </c>
      <c r="BD117" s="114"/>
    </row>
    <row r="118" spans="1:56" ht="21.6" customHeight="1" x14ac:dyDescent="0.25">
      <c r="A118" s="116"/>
      <c r="B118" s="117"/>
      <c r="C118" s="16"/>
      <c r="D118" s="118"/>
      <c r="E118" s="30"/>
      <c r="F118" s="119"/>
      <c r="G118" s="48"/>
      <c r="H118" s="120"/>
      <c r="I118" s="121"/>
      <c r="J118" s="23"/>
      <c r="K118" s="122"/>
      <c r="L118" s="30"/>
      <c r="M118" s="29"/>
      <c r="N118" s="30"/>
      <c r="O118" s="31"/>
      <c r="P118" s="32"/>
      <c r="Q118" s="98" t="str">
        <f t="shared" si="34"/>
        <v/>
      </c>
      <c r="R118" s="33" t="str">
        <f t="shared" si="35"/>
        <v/>
      </c>
      <c r="S118" s="3" t="str">
        <f t="shared" si="36"/>
        <v/>
      </c>
      <c r="T118" s="99" t="str">
        <f t="shared" si="22"/>
        <v/>
      </c>
      <c r="U118" s="100" t="str">
        <f t="shared" si="23"/>
        <v/>
      </c>
      <c r="V118" s="3" t="str">
        <f t="shared" si="37"/>
        <v/>
      </c>
      <c r="W118" s="99" t="str">
        <f t="shared" si="25"/>
        <v/>
      </c>
      <c r="X118" s="99" t="str">
        <f t="shared" si="26"/>
        <v/>
      </c>
      <c r="Y118" s="123" t="str">
        <f t="shared" si="27"/>
        <v/>
      </c>
      <c r="Z118" s="109" t="str">
        <f t="shared" si="28"/>
        <v/>
      </c>
      <c r="AA118" s="35" t="str">
        <f t="shared" si="29"/>
        <v/>
      </c>
      <c r="AB118" s="101"/>
      <c r="AC118" s="45"/>
      <c r="AD118" s="102"/>
      <c r="AE118" s="101"/>
      <c r="AF118" s="45"/>
      <c r="AG118" s="102"/>
      <c r="AH118" s="101"/>
      <c r="AI118" s="45"/>
      <c r="AJ118" s="102"/>
      <c r="AK118" s="102"/>
      <c r="AL118" s="44"/>
      <c r="AM118" s="45"/>
      <c r="AN118" s="46"/>
      <c r="AO118" s="44"/>
      <c r="AP118" s="45"/>
      <c r="AQ118" s="46"/>
      <c r="AR118" s="47"/>
      <c r="AS118" s="48"/>
      <c r="AT118" s="49"/>
      <c r="AU118" s="50"/>
      <c r="AV118" s="54"/>
      <c r="AW118" s="55"/>
      <c r="AX118" s="55"/>
      <c r="AY118" s="56"/>
      <c r="AZ118" s="112"/>
      <c r="BA118" s="113"/>
      <c r="BB118" s="105" t="str">
        <f t="shared" si="32"/>
        <v/>
      </c>
      <c r="BC118" s="105" t="str">
        <f t="shared" si="30"/>
        <v/>
      </c>
      <c r="BD118" s="114"/>
    </row>
    <row r="119" spans="1:56" ht="21.6" customHeight="1" x14ac:dyDescent="0.25">
      <c r="A119" s="116"/>
      <c r="B119" s="117"/>
      <c r="C119" s="16"/>
      <c r="D119" s="118"/>
      <c r="E119" s="30"/>
      <c r="F119" s="119"/>
      <c r="G119" s="48"/>
      <c r="H119" s="120"/>
      <c r="I119" s="121"/>
      <c r="J119" s="23"/>
      <c r="K119" s="122"/>
      <c r="L119" s="30"/>
      <c r="M119" s="29"/>
      <c r="N119" s="30"/>
      <c r="O119" s="31"/>
      <c r="P119" s="32"/>
      <c r="Q119" s="98" t="str">
        <f t="shared" si="34"/>
        <v/>
      </c>
      <c r="R119" s="33" t="str">
        <f t="shared" si="35"/>
        <v/>
      </c>
      <c r="S119" s="3" t="str">
        <f t="shared" si="36"/>
        <v/>
      </c>
      <c r="T119" s="99" t="str">
        <f t="shared" si="22"/>
        <v/>
      </c>
      <c r="U119" s="100" t="str">
        <f t="shared" si="23"/>
        <v/>
      </c>
      <c r="V119" s="3" t="str">
        <f t="shared" si="37"/>
        <v/>
      </c>
      <c r="W119" s="99" t="str">
        <f t="shared" si="25"/>
        <v/>
      </c>
      <c r="X119" s="99" t="str">
        <f t="shared" si="26"/>
        <v/>
      </c>
      <c r="Y119" s="123" t="str">
        <f t="shared" si="27"/>
        <v/>
      </c>
      <c r="Z119" s="109" t="str">
        <f t="shared" si="28"/>
        <v/>
      </c>
      <c r="AA119" s="35" t="str">
        <f t="shared" si="29"/>
        <v/>
      </c>
      <c r="AB119" s="101"/>
      <c r="AC119" s="45"/>
      <c r="AD119" s="102"/>
      <c r="AE119" s="101"/>
      <c r="AF119" s="45"/>
      <c r="AG119" s="102"/>
      <c r="AH119" s="101"/>
      <c r="AI119" s="45"/>
      <c r="AJ119" s="102"/>
      <c r="AK119" s="102"/>
      <c r="AL119" s="44"/>
      <c r="AM119" s="45"/>
      <c r="AN119" s="46"/>
      <c r="AO119" s="44"/>
      <c r="AP119" s="45"/>
      <c r="AQ119" s="46"/>
      <c r="AR119" s="47"/>
      <c r="AS119" s="48"/>
      <c r="AT119" s="49"/>
      <c r="AU119" s="50"/>
      <c r="AV119" s="54"/>
      <c r="AW119" s="55"/>
      <c r="AX119" s="55"/>
      <c r="AY119" s="56"/>
      <c r="AZ119" s="112"/>
      <c r="BA119" s="113"/>
      <c r="BB119" s="105" t="str">
        <f t="shared" si="32"/>
        <v/>
      </c>
      <c r="BC119" s="105" t="str">
        <f t="shared" si="30"/>
        <v/>
      </c>
      <c r="BD119" s="114"/>
    </row>
    <row r="120" spans="1:56" ht="21.6" customHeight="1" x14ac:dyDescent="0.25">
      <c r="A120" s="116"/>
      <c r="B120" s="117"/>
      <c r="C120" s="16"/>
      <c r="D120" s="118"/>
      <c r="E120" s="30"/>
      <c r="F120" s="119"/>
      <c r="G120" s="48"/>
      <c r="H120" s="120"/>
      <c r="I120" s="121"/>
      <c r="J120" s="23"/>
      <c r="K120" s="122"/>
      <c r="L120" s="30"/>
      <c r="M120" s="29"/>
      <c r="N120" s="30"/>
      <c r="O120" s="31"/>
      <c r="P120" s="32"/>
      <c r="Q120" s="98" t="str">
        <f t="shared" si="34"/>
        <v/>
      </c>
      <c r="R120" s="33" t="str">
        <f t="shared" si="35"/>
        <v/>
      </c>
      <c r="S120" s="3" t="str">
        <f t="shared" si="36"/>
        <v/>
      </c>
      <c r="T120" s="99" t="str">
        <f t="shared" si="22"/>
        <v/>
      </c>
      <c r="U120" s="100" t="str">
        <f t="shared" si="23"/>
        <v/>
      </c>
      <c r="V120" s="3" t="str">
        <f t="shared" si="37"/>
        <v/>
      </c>
      <c r="W120" s="99" t="str">
        <f t="shared" si="25"/>
        <v/>
      </c>
      <c r="X120" s="99" t="str">
        <f t="shared" si="26"/>
        <v/>
      </c>
      <c r="Y120" s="123" t="str">
        <f t="shared" si="27"/>
        <v/>
      </c>
      <c r="Z120" s="109" t="str">
        <f t="shared" si="28"/>
        <v/>
      </c>
      <c r="AA120" s="35" t="str">
        <f t="shared" si="29"/>
        <v/>
      </c>
      <c r="AB120" s="101"/>
      <c r="AC120" s="45"/>
      <c r="AD120" s="102"/>
      <c r="AE120" s="101"/>
      <c r="AF120" s="45"/>
      <c r="AG120" s="102"/>
      <c r="AH120" s="101"/>
      <c r="AI120" s="45"/>
      <c r="AJ120" s="102"/>
      <c r="AK120" s="102"/>
      <c r="AL120" s="44"/>
      <c r="AM120" s="45"/>
      <c r="AN120" s="46"/>
      <c r="AO120" s="44"/>
      <c r="AP120" s="45"/>
      <c r="AQ120" s="46"/>
      <c r="AR120" s="47"/>
      <c r="AS120" s="48"/>
      <c r="AT120" s="49"/>
      <c r="AU120" s="50"/>
      <c r="AV120" s="54"/>
      <c r="AW120" s="55"/>
      <c r="AX120" s="55"/>
      <c r="AY120" s="56"/>
      <c r="AZ120" s="112"/>
      <c r="BA120" s="113"/>
      <c r="BB120" s="105" t="str">
        <f t="shared" si="32"/>
        <v/>
      </c>
      <c r="BC120" s="105" t="str">
        <f t="shared" si="30"/>
        <v/>
      </c>
      <c r="BD120" s="114"/>
    </row>
    <row r="121" spans="1:56" ht="21.6" customHeight="1" x14ac:dyDescent="0.25">
      <c r="A121" s="116"/>
      <c r="B121" s="117"/>
      <c r="C121" s="16"/>
      <c r="D121" s="118"/>
      <c r="E121" s="30"/>
      <c r="F121" s="119"/>
      <c r="G121" s="48"/>
      <c r="H121" s="120"/>
      <c r="I121" s="121"/>
      <c r="J121" s="23"/>
      <c r="K121" s="122"/>
      <c r="L121" s="30"/>
      <c r="M121" s="29"/>
      <c r="N121" s="30"/>
      <c r="O121" s="31"/>
      <c r="P121" s="32"/>
      <c r="Q121" s="98" t="str">
        <f t="shared" si="34"/>
        <v/>
      </c>
      <c r="R121" s="33" t="str">
        <f t="shared" si="35"/>
        <v/>
      </c>
      <c r="S121" s="3" t="str">
        <f t="shared" si="36"/>
        <v/>
      </c>
      <c r="T121" s="99" t="str">
        <f t="shared" si="22"/>
        <v/>
      </c>
      <c r="U121" s="100" t="str">
        <f t="shared" si="23"/>
        <v/>
      </c>
      <c r="V121" s="3" t="str">
        <f t="shared" si="37"/>
        <v/>
      </c>
      <c r="W121" s="99" t="str">
        <f t="shared" si="25"/>
        <v/>
      </c>
      <c r="X121" s="99" t="str">
        <f t="shared" si="26"/>
        <v/>
      </c>
      <c r="Y121" s="123" t="str">
        <f t="shared" si="27"/>
        <v/>
      </c>
      <c r="Z121" s="109" t="str">
        <f t="shared" si="28"/>
        <v/>
      </c>
      <c r="AA121" s="35" t="str">
        <f t="shared" si="29"/>
        <v/>
      </c>
      <c r="AB121" s="101"/>
      <c r="AC121" s="45"/>
      <c r="AD121" s="102"/>
      <c r="AE121" s="101"/>
      <c r="AF121" s="45"/>
      <c r="AG121" s="102"/>
      <c r="AH121" s="101"/>
      <c r="AI121" s="45"/>
      <c r="AJ121" s="102"/>
      <c r="AK121" s="102"/>
      <c r="AL121" s="44"/>
      <c r="AM121" s="45"/>
      <c r="AN121" s="46"/>
      <c r="AO121" s="44"/>
      <c r="AP121" s="45"/>
      <c r="AQ121" s="46"/>
      <c r="AR121" s="47"/>
      <c r="AS121" s="48"/>
      <c r="AT121" s="49"/>
      <c r="AU121" s="50"/>
      <c r="AV121" s="54"/>
      <c r="AW121" s="55"/>
      <c r="AX121" s="55"/>
      <c r="AY121" s="56"/>
      <c r="AZ121" s="112"/>
      <c r="BA121" s="113"/>
      <c r="BB121" s="105" t="str">
        <f t="shared" si="32"/>
        <v/>
      </c>
      <c r="BC121" s="105" t="str">
        <f t="shared" si="30"/>
        <v/>
      </c>
      <c r="BD121" s="114"/>
    </row>
    <row r="122" spans="1:56" ht="21.6" customHeight="1" x14ac:dyDescent="0.25">
      <c r="A122" s="116"/>
      <c r="B122" s="117"/>
      <c r="C122" s="16"/>
      <c r="D122" s="118"/>
      <c r="E122" s="30"/>
      <c r="F122" s="119"/>
      <c r="G122" s="48"/>
      <c r="H122" s="120"/>
      <c r="I122" s="121"/>
      <c r="J122" s="23"/>
      <c r="K122" s="122"/>
      <c r="L122" s="30"/>
      <c r="M122" s="29"/>
      <c r="N122" s="30"/>
      <c r="O122" s="31"/>
      <c r="P122" s="32"/>
      <c r="Q122" s="98" t="str">
        <f t="shared" si="34"/>
        <v/>
      </c>
      <c r="R122" s="33" t="str">
        <f t="shared" si="35"/>
        <v/>
      </c>
      <c r="S122" s="3" t="str">
        <f t="shared" si="36"/>
        <v/>
      </c>
      <c r="T122" s="99" t="str">
        <f t="shared" si="22"/>
        <v/>
      </c>
      <c r="U122" s="100" t="str">
        <f t="shared" si="23"/>
        <v/>
      </c>
      <c r="V122" s="3" t="str">
        <f t="shared" si="37"/>
        <v/>
      </c>
      <c r="W122" s="99" t="str">
        <f t="shared" si="25"/>
        <v/>
      </c>
      <c r="X122" s="99" t="str">
        <f t="shared" si="26"/>
        <v/>
      </c>
      <c r="Y122" s="123" t="str">
        <f t="shared" si="27"/>
        <v/>
      </c>
      <c r="Z122" s="109" t="str">
        <f t="shared" si="28"/>
        <v/>
      </c>
      <c r="AA122" s="35" t="str">
        <f t="shared" si="29"/>
        <v/>
      </c>
      <c r="AB122" s="101"/>
      <c r="AC122" s="45"/>
      <c r="AD122" s="102"/>
      <c r="AE122" s="101"/>
      <c r="AF122" s="45"/>
      <c r="AG122" s="102"/>
      <c r="AH122" s="101"/>
      <c r="AI122" s="45"/>
      <c r="AJ122" s="102"/>
      <c r="AK122" s="102"/>
      <c r="AL122" s="44"/>
      <c r="AM122" s="45"/>
      <c r="AN122" s="46"/>
      <c r="AO122" s="44"/>
      <c r="AP122" s="45"/>
      <c r="AQ122" s="46"/>
      <c r="AR122" s="47"/>
      <c r="AS122" s="48"/>
      <c r="AT122" s="49"/>
      <c r="AU122" s="50"/>
      <c r="AV122" s="54"/>
      <c r="AW122" s="55"/>
      <c r="AX122" s="55"/>
      <c r="AY122" s="56"/>
      <c r="AZ122" s="112"/>
      <c r="BA122" s="113"/>
      <c r="BB122" s="105" t="str">
        <f t="shared" si="32"/>
        <v/>
      </c>
      <c r="BC122" s="105" t="str">
        <f t="shared" si="30"/>
        <v/>
      </c>
      <c r="BD122" s="114"/>
    </row>
    <row r="123" spans="1:56" ht="21.6" customHeight="1" x14ac:dyDescent="0.25">
      <c r="A123" s="116"/>
      <c r="B123" s="117"/>
      <c r="C123" s="16"/>
      <c r="D123" s="118"/>
      <c r="E123" s="30"/>
      <c r="F123" s="119"/>
      <c r="G123" s="48"/>
      <c r="H123" s="120"/>
      <c r="I123" s="121"/>
      <c r="J123" s="23"/>
      <c r="K123" s="122"/>
      <c r="L123" s="30"/>
      <c r="M123" s="29"/>
      <c r="N123" s="30"/>
      <c r="O123" s="31"/>
      <c r="P123" s="32"/>
      <c r="Q123" s="98" t="str">
        <f t="shared" si="34"/>
        <v/>
      </c>
      <c r="R123" s="33" t="str">
        <f t="shared" si="35"/>
        <v/>
      </c>
      <c r="S123" s="3" t="str">
        <f t="shared" si="36"/>
        <v/>
      </c>
      <c r="T123" s="99" t="str">
        <f t="shared" si="22"/>
        <v/>
      </c>
      <c r="U123" s="100" t="str">
        <f t="shared" si="23"/>
        <v/>
      </c>
      <c r="V123" s="3" t="str">
        <f t="shared" si="37"/>
        <v/>
      </c>
      <c r="W123" s="99" t="str">
        <f t="shared" si="25"/>
        <v/>
      </c>
      <c r="X123" s="99" t="str">
        <f t="shared" si="26"/>
        <v/>
      </c>
      <c r="Y123" s="123" t="str">
        <f t="shared" si="27"/>
        <v/>
      </c>
      <c r="Z123" s="109" t="str">
        <f t="shared" si="28"/>
        <v/>
      </c>
      <c r="AA123" s="35" t="str">
        <f t="shared" si="29"/>
        <v/>
      </c>
      <c r="AB123" s="101"/>
      <c r="AC123" s="45"/>
      <c r="AD123" s="102"/>
      <c r="AE123" s="101"/>
      <c r="AF123" s="45"/>
      <c r="AG123" s="102"/>
      <c r="AH123" s="101"/>
      <c r="AI123" s="45"/>
      <c r="AJ123" s="102"/>
      <c r="AK123" s="102"/>
      <c r="AL123" s="44"/>
      <c r="AM123" s="45"/>
      <c r="AN123" s="46"/>
      <c r="AO123" s="44"/>
      <c r="AP123" s="45"/>
      <c r="AQ123" s="46"/>
      <c r="AR123" s="47"/>
      <c r="AS123" s="48"/>
      <c r="AT123" s="49"/>
      <c r="AU123" s="50"/>
      <c r="AV123" s="54"/>
      <c r="AW123" s="55"/>
      <c r="AX123" s="55"/>
      <c r="AY123" s="56"/>
      <c r="AZ123" s="112"/>
      <c r="BA123" s="113"/>
      <c r="BB123" s="105" t="str">
        <f t="shared" si="32"/>
        <v/>
      </c>
      <c r="BC123" s="105" t="str">
        <f t="shared" si="30"/>
        <v/>
      </c>
      <c r="BD123" s="114"/>
    </row>
    <row r="124" spans="1:56" ht="21.6" customHeight="1" x14ac:dyDescent="0.25">
      <c r="A124" s="116"/>
      <c r="B124" s="117"/>
      <c r="C124" s="16"/>
      <c r="D124" s="118"/>
      <c r="E124" s="30"/>
      <c r="F124" s="119"/>
      <c r="G124" s="48"/>
      <c r="H124" s="120"/>
      <c r="I124" s="121"/>
      <c r="J124" s="23"/>
      <c r="K124" s="122"/>
      <c r="L124" s="30"/>
      <c r="M124" s="29"/>
      <c r="N124" s="30"/>
      <c r="O124" s="31"/>
      <c r="P124" s="32"/>
      <c r="Q124" s="98" t="str">
        <f t="shared" si="34"/>
        <v/>
      </c>
      <c r="R124" s="33" t="str">
        <f t="shared" si="35"/>
        <v/>
      </c>
      <c r="S124" s="3" t="str">
        <f t="shared" si="36"/>
        <v/>
      </c>
      <c r="T124" s="99" t="str">
        <f t="shared" si="22"/>
        <v/>
      </c>
      <c r="U124" s="100" t="str">
        <f t="shared" si="23"/>
        <v/>
      </c>
      <c r="V124" s="3" t="str">
        <f t="shared" si="37"/>
        <v/>
      </c>
      <c r="W124" s="99" t="str">
        <f t="shared" si="25"/>
        <v/>
      </c>
      <c r="X124" s="99" t="str">
        <f t="shared" si="26"/>
        <v/>
      </c>
      <c r="Y124" s="123" t="str">
        <f t="shared" si="27"/>
        <v/>
      </c>
      <c r="Z124" s="109" t="str">
        <f t="shared" si="28"/>
        <v/>
      </c>
      <c r="AA124" s="35" t="str">
        <f t="shared" si="29"/>
        <v/>
      </c>
      <c r="AB124" s="101"/>
      <c r="AC124" s="45"/>
      <c r="AD124" s="102"/>
      <c r="AE124" s="101"/>
      <c r="AF124" s="45"/>
      <c r="AG124" s="102"/>
      <c r="AH124" s="101"/>
      <c r="AI124" s="45"/>
      <c r="AJ124" s="102"/>
      <c r="AK124" s="102"/>
      <c r="AL124" s="44"/>
      <c r="AM124" s="45"/>
      <c r="AN124" s="46"/>
      <c r="AO124" s="44"/>
      <c r="AP124" s="45"/>
      <c r="AQ124" s="46"/>
      <c r="AR124" s="47"/>
      <c r="AS124" s="48"/>
      <c r="AT124" s="49"/>
      <c r="AU124" s="50"/>
      <c r="AV124" s="54"/>
      <c r="AW124" s="55"/>
      <c r="AX124" s="55"/>
      <c r="AY124" s="56"/>
      <c r="AZ124" s="112"/>
      <c r="BA124" s="113"/>
      <c r="BB124" s="105" t="str">
        <f t="shared" si="32"/>
        <v/>
      </c>
      <c r="BC124" s="105" t="str">
        <f t="shared" si="30"/>
        <v/>
      </c>
      <c r="BD124" s="114"/>
    </row>
    <row r="125" spans="1:56" ht="21.6" customHeight="1" x14ac:dyDescent="0.25">
      <c r="A125" s="116"/>
      <c r="B125" s="117"/>
      <c r="C125" s="16"/>
      <c r="D125" s="118"/>
      <c r="E125" s="30"/>
      <c r="F125" s="119"/>
      <c r="G125" s="48"/>
      <c r="H125" s="120"/>
      <c r="I125" s="121"/>
      <c r="J125" s="23"/>
      <c r="K125" s="122"/>
      <c r="L125" s="30"/>
      <c r="M125" s="29"/>
      <c r="N125" s="30"/>
      <c r="O125" s="31"/>
      <c r="P125" s="32"/>
      <c r="Q125" s="98" t="str">
        <f t="shared" si="34"/>
        <v/>
      </c>
      <c r="R125" s="33" t="str">
        <f t="shared" si="35"/>
        <v/>
      </c>
      <c r="S125" s="3" t="str">
        <f t="shared" si="36"/>
        <v/>
      </c>
      <c r="T125" s="99" t="str">
        <f t="shared" si="22"/>
        <v/>
      </c>
      <c r="U125" s="100" t="str">
        <f t="shared" si="23"/>
        <v/>
      </c>
      <c r="V125" s="3" t="str">
        <f t="shared" si="37"/>
        <v/>
      </c>
      <c r="W125" s="99" t="str">
        <f t="shared" si="25"/>
        <v/>
      </c>
      <c r="X125" s="99" t="str">
        <f t="shared" si="26"/>
        <v/>
      </c>
      <c r="Y125" s="123" t="str">
        <f t="shared" si="27"/>
        <v/>
      </c>
      <c r="Z125" s="109" t="str">
        <f t="shared" si="28"/>
        <v/>
      </c>
      <c r="AA125" s="35" t="str">
        <f t="shared" si="29"/>
        <v/>
      </c>
      <c r="AB125" s="101"/>
      <c r="AC125" s="45"/>
      <c r="AD125" s="102"/>
      <c r="AE125" s="101"/>
      <c r="AF125" s="45"/>
      <c r="AG125" s="102"/>
      <c r="AH125" s="101"/>
      <c r="AI125" s="45"/>
      <c r="AJ125" s="102"/>
      <c r="AK125" s="102"/>
      <c r="AL125" s="44"/>
      <c r="AM125" s="45"/>
      <c r="AN125" s="46"/>
      <c r="AO125" s="44"/>
      <c r="AP125" s="45"/>
      <c r="AQ125" s="46"/>
      <c r="AR125" s="47"/>
      <c r="AS125" s="48"/>
      <c r="AT125" s="49"/>
      <c r="AU125" s="50"/>
      <c r="AV125" s="54"/>
      <c r="AW125" s="55"/>
      <c r="AX125" s="55"/>
      <c r="AY125" s="56"/>
      <c r="AZ125" s="112"/>
      <c r="BA125" s="113"/>
      <c r="BB125" s="105" t="str">
        <f t="shared" si="32"/>
        <v/>
      </c>
      <c r="BC125" s="105" t="str">
        <f t="shared" si="30"/>
        <v/>
      </c>
      <c r="BD125" s="114"/>
    </row>
    <row r="126" spans="1:56" ht="21.6" customHeight="1" x14ac:dyDescent="0.25">
      <c r="A126" s="116"/>
      <c r="B126" s="117"/>
      <c r="C126" s="16"/>
      <c r="D126" s="118"/>
      <c r="E126" s="30"/>
      <c r="F126" s="119"/>
      <c r="G126" s="48"/>
      <c r="H126" s="120"/>
      <c r="I126" s="121"/>
      <c r="J126" s="23"/>
      <c r="K126" s="122"/>
      <c r="L126" s="30"/>
      <c r="M126" s="29"/>
      <c r="N126" s="30"/>
      <c r="O126" s="31"/>
      <c r="P126" s="32"/>
      <c r="Q126" s="98" t="str">
        <f t="shared" si="34"/>
        <v/>
      </c>
      <c r="R126" s="33" t="str">
        <f t="shared" si="35"/>
        <v/>
      </c>
      <c r="S126" s="3" t="str">
        <f t="shared" si="36"/>
        <v/>
      </c>
      <c r="T126" s="99" t="str">
        <f t="shared" si="22"/>
        <v/>
      </c>
      <c r="U126" s="100" t="str">
        <f t="shared" si="23"/>
        <v/>
      </c>
      <c r="V126" s="3" t="str">
        <f t="shared" si="37"/>
        <v/>
      </c>
      <c r="W126" s="99" t="str">
        <f t="shared" si="25"/>
        <v/>
      </c>
      <c r="X126" s="99" t="str">
        <f t="shared" si="26"/>
        <v/>
      </c>
      <c r="Y126" s="123" t="str">
        <f t="shared" si="27"/>
        <v/>
      </c>
      <c r="Z126" s="109" t="str">
        <f t="shared" si="28"/>
        <v/>
      </c>
      <c r="AA126" s="35" t="str">
        <f t="shared" si="29"/>
        <v/>
      </c>
      <c r="AB126" s="101"/>
      <c r="AC126" s="45"/>
      <c r="AD126" s="102"/>
      <c r="AE126" s="101"/>
      <c r="AF126" s="45"/>
      <c r="AG126" s="102"/>
      <c r="AH126" s="101"/>
      <c r="AI126" s="45"/>
      <c r="AJ126" s="102"/>
      <c r="AK126" s="102"/>
      <c r="AL126" s="44"/>
      <c r="AM126" s="45"/>
      <c r="AN126" s="46"/>
      <c r="AO126" s="44"/>
      <c r="AP126" s="45"/>
      <c r="AQ126" s="46"/>
      <c r="AR126" s="47"/>
      <c r="AS126" s="48"/>
      <c r="AT126" s="49"/>
      <c r="AU126" s="50"/>
      <c r="AV126" s="54"/>
      <c r="AW126" s="55"/>
      <c r="AX126" s="55"/>
      <c r="AY126" s="56"/>
      <c r="AZ126" s="112"/>
      <c r="BA126" s="113"/>
      <c r="BB126" s="105" t="str">
        <f t="shared" si="32"/>
        <v/>
      </c>
      <c r="BC126" s="105" t="str">
        <f t="shared" si="30"/>
        <v/>
      </c>
      <c r="BD126" s="114"/>
    </row>
    <row r="127" spans="1:56" ht="21.6" customHeight="1" x14ac:dyDescent="0.25">
      <c r="A127" s="116"/>
      <c r="B127" s="117"/>
      <c r="C127" s="16"/>
      <c r="D127" s="118"/>
      <c r="E127" s="30"/>
      <c r="F127" s="119"/>
      <c r="G127" s="48"/>
      <c r="H127" s="120"/>
      <c r="I127" s="121"/>
      <c r="J127" s="23"/>
      <c r="K127" s="122"/>
      <c r="L127" s="30"/>
      <c r="M127" s="29"/>
      <c r="N127" s="30"/>
      <c r="O127" s="31"/>
      <c r="P127" s="32"/>
      <c r="Q127" s="98" t="str">
        <f t="shared" si="34"/>
        <v/>
      </c>
      <c r="R127" s="33" t="str">
        <f t="shared" si="35"/>
        <v/>
      </c>
      <c r="S127" s="3" t="str">
        <f t="shared" si="36"/>
        <v/>
      </c>
      <c r="T127" s="99" t="str">
        <f t="shared" si="22"/>
        <v/>
      </c>
      <c r="U127" s="100" t="str">
        <f t="shared" si="23"/>
        <v/>
      </c>
      <c r="V127" s="3" t="str">
        <f t="shared" si="37"/>
        <v/>
      </c>
      <c r="W127" s="99" t="str">
        <f t="shared" si="25"/>
        <v/>
      </c>
      <c r="X127" s="99" t="str">
        <f t="shared" si="26"/>
        <v/>
      </c>
      <c r="Y127" s="123" t="str">
        <f t="shared" si="27"/>
        <v/>
      </c>
      <c r="Z127" s="109" t="str">
        <f t="shared" si="28"/>
        <v/>
      </c>
      <c r="AA127" s="35" t="str">
        <f t="shared" si="29"/>
        <v/>
      </c>
      <c r="AB127" s="101"/>
      <c r="AC127" s="45"/>
      <c r="AD127" s="102"/>
      <c r="AE127" s="101"/>
      <c r="AF127" s="45"/>
      <c r="AG127" s="102"/>
      <c r="AH127" s="101"/>
      <c r="AI127" s="45"/>
      <c r="AJ127" s="102"/>
      <c r="AK127" s="102"/>
      <c r="AL127" s="44"/>
      <c r="AM127" s="45"/>
      <c r="AN127" s="46"/>
      <c r="AO127" s="44"/>
      <c r="AP127" s="45"/>
      <c r="AQ127" s="46"/>
      <c r="AR127" s="47"/>
      <c r="AS127" s="48"/>
      <c r="AT127" s="49"/>
      <c r="AU127" s="50"/>
      <c r="AV127" s="54"/>
      <c r="AW127" s="55"/>
      <c r="AX127" s="55"/>
      <c r="AY127" s="56"/>
      <c r="AZ127" s="112"/>
      <c r="BA127" s="113"/>
      <c r="BB127" s="105" t="str">
        <f t="shared" si="32"/>
        <v/>
      </c>
      <c r="BC127" s="105" t="str">
        <f t="shared" si="30"/>
        <v/>
      </c>
      <c r="BD127" s="114"/>
    </row>
    <row r="128" spans="1:56" ht="21.6" customHeight="1" x14ac:dyDescent="0.25">
      <c r="A128" s="116"/>
      <c r="B128" s="117"/>
      <c r="C128" s="16"/>
      <c r="D128" s="118"/>
      <c r="E128" s="30"/>
      <c r="F128" s="119"/>
      <c r="G128" s="48"/>
      <c r="H128" s="120"/>
      <c r="I128" s="121"/>
      <c r="J128" s="23"/>
      <c r="K128" s="122"/>
      <c r="L128" s="30"/>
      <c r="M128" s="29"/>
      <c r="N128" s="30"/>
      <c r="O128" s="31"/>
      <c r="P128" s="32"/>
      <c r="Q128" s="98" t="str">
        <f t="shared" si="34"/>
        <v/>
      </c>
      <c r="R128" s="33" t="str">
        <f t="shared" si="35"/>
        <v/>
      </c>
      <c r="S128" s="3" t="str">
        <f t="shared" si="36"/>
        <v/>
      </c>
      <c r="T128" s="99" t="str">
        <f t="shared" ref="T128:T191" si="38">IF(OR(AND($BB128="1",$J128="o",$Q128="Y"),AND($E128="f",$J128="o"),AND($BB128="1",$J128="oc",$Q128="Y"),AND($E128="f",$J128="oc")),"1","")</f>
        <v/>
      </c>
      <c r="U128" s="100" t="str">
        <f t="shared" ref="U128:U191" si="39">IF(OR(AND($BB128="1",$J128="c",$Q128="Y"),AND($E128="f",$J128="c"),AND($BB128="1",$J128="oc",$Q128="Y"),AND($E128="f",$J128="oc")),"1","")</f>
        <v/>
      </c>
      <c r="V128" s="3" t="str">
        <f t="shared" si="37"/>
        <v/>
      </c>
      <c r="W128" s="99" t="str">
        <f t="shared" ref="W128:W191" si="40">IF(OR(AND($BB128="1",$J128="o",$R128="Y"),AND($E128="c",$J128="o"),AND($BB128="1",$J128="oc",$R128="Y"),AND($E128="c",$J128="oc")),"1","")</f>
        <v/>
      </c>
      <c r="X128" s="99" t="str">
        <f t="shared" ref="X128:X191" si="41">IF(OR(AND($BB128="1",$J128="c",$R128="Y"),AND($E128="c",$J128="c"),AND($BB128="1",$J128="oc",$R128="Y"),AND($E128="c",$J128="oc")),"1","")</f>
        <v/>
      </c>
      <c r="Y128" s="123" t="str">
        <f t="shared" ref="Y128:Y191" si="42">IF(OR($AC128&gt;=TIMEVALUE("5:00"),$AF128&gt;=TIMEVALUE("5:00"),$AI128&gt;=TIMEVALUE("5:00"),$AM128&gt;=TIMEVALUE("5:00"),$AP128&gt;=TIMEVALUE("5:00"),$AS128&gt;=TIMEVALUE("5:00")),"Y","")</f>
        <v/>
      </c>
      <c r="Z128" s="109" t="str">
        <f t="shared" ref="Z128:Z191" si="43">IF(OR(ISNUMBER(SEARCH("Sat",$AD128)),ISNUMBER(SEARCH("S",$AD128)),ISNUMBER(SEARCH("Sat",$AG128)),ISNUMBER(SEARCH("S",$AG128)),ISNUMBER(SEARCH("s",$AJ128)),ISNUMBER(SEARCH("Sat",$AJ128)),ISNUMBER(SEARCH("S",$AN128)),ISNUMBER(SEARCH("Sat",$AN128)),ISNUMBER(SEARCH("S",$AQ128)),ISNUMBER(SEARCH("Sat",$AQ128)),ISNUMBER(SEARCH("s",$AT128)),ISNUMBER(SEARCH("Sat",$AT128))),"Y","")</f>
        <v/>
      </c>
      <c r="AA128" s="35" t="str">
        <f t="shared" ref="AA128:AA191" si="44">IF(OR($E128="D",$E128="e",$AK128="Y",$AL128&lt;&gt;""),"Y","")</f>
        <v/>
      </c>
      <c r="AB128" s="101"/>
      <c r="AC128" s="45"/>
      <c r="AD128" s="102"/>
      <c r="AE128" s="101"/>
      <c r="AF128" s="45"/>
      <c r="AG128" s="102"/>
      <c r="AH128" s="101"/>
      <c r="AI128" s="45"/>
      <c r="AJ128" s="102"/>
      <c r="AK128" s="102"/>
      <c r="AL128" s="44"/>
      <c r="AM128" s="45"/>
      <c r="AN128" s="46"/>
      <c r="AO128" s="44"/>
      <c r="AP128" s="45"/>
      <c r="AQ128" s="46"/>
      <c r="AR128" s="47"/>
      <c r="AS128" s="48"/>
      <c r="AT128" s="49"/>
      <c r="AU128" s="50"/>
      <c r="AV128" s="54"/>
      <c r="AW128" s="55"/>
      <c r="AX128" s="55"/>
      <c r="AY128" s="56"/>
      <c r="AZ128" s="112"/>
      <c r="BA128" s="113"/>
      <c r="BB128" s="105" t="str">
        <f t="shared" si="32"/>
        <v/>
      </c>
      <c r="BC128" s="105" t="str">
        <f t="shared" ref="BC128:BC191" si="45">IF(OR($E128="a",$E128="b",$E128="l",$E128="m",$E128="n",$E128="s",$E128="T"),"1","")</f>
        <v/>
      </c>
      <c r="BD128" s="114"/>
    </row>
    <row r="129" spans="1:56" ht="21.6" customHeight="1" x14ac:dyDescent="0.25">
      <c r="A129" s="116"/>
      <c r="B129" s="117"/>
      <c r="C129" s="16"/>
      <c r="D129" s="118"/>
      <c r="E129" s="30"/>
      <c r="F129" s="119"/>
      <c r="G129" s="48"/>
      <c r="H129" s="120"/>
      <c r="I129" s="121"/>
      <c r="J129" s="23"/>
      <c r="K129" s="122"/>
      <c r="L129" s="30"/>
      <c r="M129" s="29"/>
      <c r="N129" s="30"/>
      <c r="O129" s="31"/>
      <c r="P129" s="32"/>
      <c r="Q129" s="98" t="str">
        <f t="shared" si="34"/>
        <v/>
      </c>
      <c r="R129" s="33" t="str">
        <f t="shared" si="35"/>
        <v/>
      </c>
      <c r="S129" s="3" t="str">
        <f t="shared" si="36"/>
        <v/>
      </c>
      <c r="T129" s="99" t="str">
        <f t="shared" si="38"/>
        <v/>
      </c>
      <c r="U129" s="100" t="str">
        <f t="shared" si="39"/>
        <v/>
      </c>
      <c r="V129" s="3" t="str">
        <f t="shared" si="37"/>
        <v/>
      </c>
      <c r="W129" s="99" t="str">
        <f t="shared" si="40"/>
        <v/>
      </c>
      <c r="X129" s="99" t="str">
        <f t="shared" si="41"/>
        <v/>
      </c>
      <c r="Y129" s="123" t="str">
        <f t="shared" si="42"/>
        <v/>
      </c>
      <c r="Z129" s="109" t="str">
        <f t="shared" si="43"/>
        <v/>
      </c>
      <c r="AA129" s="35" t="str">
        <f t="shared" si="44"/>
        <v/>
      </c>
      <c r="AB129" s="101"/>
      <c r="AC129" s="45"/>
      <c r="AD129" s="102"/>
      <c r="AE129" s="101"/>
      <c r="AF129" s="45"/>
      <c r="AG129" s="102"/>
      <c r="AH129" s="101"/>
      <c r="AI129" s="45"/>
      <c r="AJ129" s="102"/>
      <c r="AK129" s="102"/>
      <c r="AL129" s="44"/>
      <c r="AM129" s="45"/>
      <c r="AN129" s="46"/>
      <c r="AO129" s="44"/>
      <c r="AP129" s="45"/>
      <c r="AQ129" s="46"/>
      <c r="AR129" s="47"/>
      <c r="AS129" s="48"/>
      <c r="AT129" s="49"/>
      <c r="AU129" s="50"/>
      <c r="AV129" s="54"/>
      <c r="AW129" s="55"/>
      <c r="AX129" s="55"/>
      <c r="AY129" s="56"/>
      <c r="AZ129" s="112"/>
      <c r="BA129" s="113"/>
      <c r="BB129" s="105" t="str">
        <f t="shared" ref="BB129:BB192" si="46">IF(OR($E129="B",$E129="e",$E129="N",$E129="T"),"1",IF(OR($E129="C",$E129="f",$E129="d",$E129="l",$E129="M",$E129="s",$E129="A"),"2",""))</f>
        <v/>
      </c>
      <c r="BC129" s="105" t="str">
        <f t="shared" si="45"/>
        <v/>
      </c>
      <c r="BD129" s="114"/>
    </row>
    <row r="130" spans="1:56" ht="21.6" customHeight="1" x14ac:dyDescent="0.25">
      <c r="A130" s="116"/>
      <c r="B130" s="117"/>
      <c r="C130" s="16"/>
      <c r="D130" s="118"/>
      <c r="E130" s="30"/>
      <c r="F130" s="119"/>
      <c r="G130" s="48"/>
      <c r="H130" s="120"/>
      <c r="I130" s="121"/>
      <c r="J130" s="23"/>
      <c r="K130" s="122"/>
      <c r="L130" s="30"/>
      <c r="M130" s="29"/>
      <c r="N130" s="30"/>
      <c r="O130" s="31"/>
      <c r="P130" s="32"/>
      <c r="Q130" s="98" t="str">
        <f t="shared" si="34"/>
        <v/>
      </c>
      <c r="R130" s="33" t="str">
        <f t="shared" si="35"/>
        <v/>
      </c>
      <c r="S130" s="3" t="str">
        <f t="shared" si="36"/>
        <v/>
      </c>
      <c r="T130" s="99" t="str">
        <f t="shared" si="38"/>
        <v/>
      </c>
      <c r="U130" s="100" t="str">
        <f t="shared" si="39"/>
        <v/>
      </c>
      <c r="V130" s="3" t="str">
        <f t="shared" si="37"/>
        <v/>
      </c>
      <c r="W130" s="99" t="str">
        <f t="shared" si="40"/>
        <v/>
      </c>
      <c r="X130" s="99" t="str">
        <f t="shared" si="41"/>
        <v/>
      </c>
      <c r="Y130" s="123" t="str">
        <f t="shared" si="42"/>
        <v/>
      </c>
      <c r="Z130" s="109" t="str">
        <f t="shared" si="43"/>
        <v/>
      </c>
      <c r="AA130" s="35" t="str">
        <f t="shared" si="44"/>
        <v/>
      </c>
      <c r="AB130" s="101"/>
      <c r="AC130" s="45"/>
      <c r="AD130" s="102"/>
      <c r="AE130" s="101"/>
      <c r="AF130" s="45"/>
      <c r="AG130" s="102"/>
      <c r="AH130" s="101"/>
      <c r="AI130" s="45"/>
      <c r="AJ130" s="102"/>
      <c r="AK130" s="102"/>
      <c r="AL130" s="44"/>
      <c r="AM130" s="45"/>
      <c r="AN130" s="46"/>
      <c r="AO130" s="44"/>
      <c r="AP130" s="45"/>
      <c r="AQ130" s="46"/>
      <c r="AR130" s="47"/>
      <c r="AS130" s="48"/>
      <c r="AT130" s="49"/>
      <c r="AU130" s="50"/>
      <c r="AV130" s="54"/>
      <c r="AW130" s="55"/>
      <c r="AX130" s="55"/>
      <c r="AY130" s="56"/>
      <c r="AZ130" s="112"/>
      <c r="BA130" s="113"/>
      <c r="BB130" s="105" t="str">
        <f t="shared" si="46"/>
        <v/>
      </c>
      <c r="BC130" s="105" t="str">
        <f t="shared" si="45"/>
        <v/>
      </c>
      <c r="BD130" s="114"/>
    </row>
    <row r="131" spans="1:56" ht="21.6" customHeight="1" x14ac:dyDescent="0.25">
      <c r="A131" s="116"/>
      <c r="B131" s="117"/>
      <c r="C131" s="16"/>
      <c r="D131" s="118"/>
      <c r="E131" s="30"/>
      <c r="F131" s="119"/>
      <c r="G131" s="48"/>
      <c r="H131" s="120"/>
      <c r="I131" s="121"/>
      <c r="J131" s="23"/>
      <c r="K131" s="122"/>
      <c r="L131" s="30"/>
      <c r="M131" s="29"/>
      <c r="N131" s="30"/>
      <c r="O131" s="31"/>
      <c r="P131" s="32"/>
      <c r="Q131" s="98" t="str">
        <f t="shared" si="34"/>
        <v/>
      </c>
      <c r="R131" s="33" t="str">
        <f t="shared" si="35"/>
        <v/>
      </c>
      <c r="S131" s="3" t="str">
        <f t="shared" si="36"/>
        <v/>
      </c>
      <c r="T131" s="99" t="str">
        <f t="shared" si="38"/>
        <v/>
      </c>
      <c r="U131" s="100" t="str">
        <f t="shared" si="39"/>
        <v/>
      </c>
      <c r="V131" s="3" t="str">
        <f t="shared" si="37"/>
        <v/>
      </c>
      <c r="W131" s="99" t="str">
        <f t="shared" si="40"/>
        <v/>
      </c>
      <c r="X131" s="99" t="str">
        <f t="shared" si="41"/>
        <v/>
      </c>
      <c r="Y131" s="123" t="str">
        <f t="shared" si="42"/>
        <v/>
      </c>
      <c r="Z131" s="109" t="str">
        <f t="shared" si="43"/>
        <v/>
      </c>
      <c r="AA131" s="35" t="str">
        <f t="shared" si="44"/>
        <v/>
      </c>
      <c r="AB131" s="101"/>
      <c r="AC131" s="45"/>
      <c r="AD131" s="102"/>
      <c r="AE131" s="101"/>
      <c r="AF131" s="45"/>
      <c r="AG131" s="102"/>
      <c r="AH131" s="101"/>
      <c r="AI131" s="45"/>
      <c r="AJ131" s="102"/>
      <c r="AK131" s="102"/>
      <c r="AL131" s="44"/>
      <c r="AM131" s="45"/>
      <c r="AN131" s="46"/>
      <c r="AO131" s="44"/>
      <c r="AP131" s="45"/>
      <c r="AQ131" s="46"/>
      <c r="AR131" s="47"/>
      <c r="AS131" s="48"/>
      <c r="AT131" s="49"/>
      <c r="AU131" s="50"/>
      <c r="AV131" s="54"/>
      <c r="AW131" s="55"/>
      <c r="AX131" s="55"/>
      <c r="AY131" s="56"/>
      <c r="AZ131" s="112"/>
      <c r="BA131" s="113"/>
      <c r="BB131" s="105" t="str">
        <f t="shared" si="46"/>
        <v/>
      </c>
      <c r="BC131" s="105" t="str">
        <f t="shared" si="45"/>
        <v/>
      </c>
      <c r="BD131" s="114"/>
    </row>
    <row r="132" spans="1:56" ht="21.6" customHeight="1" x14ac:dyDescent="0.25">
      <c r="A132" s="116"/>
      <c r="B132" s="117"/>
      <c r="C132" s="16"/>
      <c r="D132" s="118"/>
      <c r="E132" s="30"/>
      <c r="F132" s="119"/>
      <c r="G132" s="48"/>
      <c r="H132" s="120"/>
      <c r="I132" s="121"/>
      <c r="J132" s="23"/>
      <c r="K132" s="122"/>
      <c r="L132" s="30"/>
      <c r="M132" s="29"/>
      <c r="N132" s="30"/>
      <c r="O132" s="31"/>
      <c r="P132" s="32"/>
      <c r="Q132" s="98" t="str">
        <f t="shared" si="34"/>
        <v/>
      </c>
      <c r="R132" s="33" t="str">
        <f t="shared" si="35"/>
        <v/>
      </c>
      <c r="S132" s="3" t="str">
        <f t="shared" si="36"/>
        <v/>
      </c>
      <c r="T132" s="99" t="str">
        <f t="shared" si="38"/>
        <v/>
      </c>
      <c r="U132" s="100" t="str">
        <f t="shared" si="39"/>
        <v/>
      </c>
      <c r="V132" s="3" t="str">
        <f t="shared" si="37"/>
        <v/>
      </c>
      <c r="W132" s="99" t="str">
        <f t="shared" si="40"/>
        <v/>
      </c>
      <c r="X132" s="99" t="str">
        <f t="shared" si="41"/>
        <v/>
      </c>
      <c r="Y132" s="123" t="str">
        <f t="shared" si="42"/>
        <v/>
      </c>
      <c r="Z132" s="109" t="str">
        <f t="shared" si="43"/>
        <v/>
      </c>
      <c r="AA132" s="35" t="str">
        <f t="shared" si="44"/>
        <v/>
      </c>
      <c r="AB132" s="101"/>
      <c r="AC132" s="45"/>
      <c r="AD132" s="102"/>
      <c r="AE132" s="101"/>
      <c r="AF132" s="45"/>
      <c r="AG132" s="102"/>
      <c r="AH132" s="101"/>
      <c r="AI132" s="45"/>
      <c r="AJ132" s="102"/>
      <c r="AK132" s="102"/>
      <c r="AL132" s="44"/>
      <c r="AM132" s="45"/>
      <c r="AN132" s="46"/>
      <c r="AO132" s="44"/>
      <c r="AP132" s="45"/>
      <c r="AQ132" s="46"/>
      <c r="AR132" s="47"/>
      <c r="AS132" s="48"/>
      <c r="AT132" s="49"/>
      <c r="AU132" s="50"/>
      <c r="AV132" s="54"/>
      <c r="AW132" s="55"/>
      <c r="AX132" s="55"/>
      <c r="AY132" s="56"/>
      <c r="AZ132" s="112"/>
      <c r="BA132" s="113"/>
      <c r="BB132" s="105" t="str">
        <f t="shared" si="46"/>
        <v/>
      </c>
      <c r="BC132" s="105" t="str">
        <f t="shared" si="45"/>
        <v/>
      </c>
      <c r="BD132" s="114"/>
    </row>
    <row r="133" spans="1:56" ht="21.6" customHeight="1" x14ac:dyDescent="0.25">
      <c r="A133" s="116"/>
      <c r="B133" s="117"/>
      <c r="C133" s="16"/>
      <c r="D133" s="118"/>
      <c r="E133" s="30"/>
      <c r="F133" s="119"/>
      <c r="G133" s="48"/>
      <c r="H133" s="120"/>
      <c r="I133" s="121"/>
      <c r="J133" s="23"/>
      <c r="K133" s="122"/>
      <c r="L133" s="30"/>
      <c r="M133" s="29"/>
      <c r="N133" s="30"/>
      <c r="O133" s="31"/>
      <c r="P133" s="32"/>
      <c r="Q133" s="98" t="str">
        <f t="shared" si="34"/>
        <v/>
      </c>
      <c r="R133" s="33" t="str">
        <f t="shared" si="35"/>
        <v/>
      </c>
      <c r="S133" s="3" t="str">
        <f t="shared" si="36"/>
        <v/>
      </c>
      <c r="T133" s="99" t="str">
        <f t="shared" si="38"/>
        <v/>
      </c>
      <c r="U133" s="100" t="str">
        <f t="shared" si="39"/>
        <v/>
      </c>
      <c r="V133" s="3" t="str">
        <f t="shared" si="37"/>
        <v/>
      </c>
      <c r="W133" s="99" t="str">
        <f t="shared" si="40"/>
        <v/>
      </c>
      <c r="X133" s="99" t="str">
        <f t="shared" si="41"/>
        <v/>
      </c>
      <c r="Y133" s="123" t="str">
        <f t="shared" si="42"/>
        <v/>
      </c>
      <c r="Z133" s="109" t="str">
        <f t="shared" si="43"/>
        <v/>
      </c>
      <c r="AA133" s="35" t="str">
        <f t="shared" si="44"/>
        <v/>
      </c>
      <c r="AB133" s="101"/>
      <c r="AC133" s="45"/>
      <c r="AD133" s="102"/>
      <c r="AE133" s="101"/>
      <c r="AF133" s="45"/>
      <c r="AG133" s="102"/>
      <c r="AH133" s="101"/>
      <c r="AI133" s="45"/>
      <c r="AJ133" s="102"/>
      <c r="AK133" s="102"/>
      <c r="AL133" s="44"/>
      <c r="AM133" s="45"/>
      <c r="AN133" s="46"/>
      <c r="AO133" s="44"/>
      <c r="AP133" s="45"/>
      <c r="AQ133" s="46"/>
      <c r="AR133" s="47"/>
      <c r="AS133" s="48"/>
      <c r="AT133" s="49"/>
      <c r="AU133" s="50"/>
      <c r="AV133" s="54"/>
      <c r="AW133" s="55"/>
      <c r="AX133" s="55"/>
      <c r="AY133" s="56"/>
      <c r="AZ133" s="112"/>
      <c r="BA133" s="113"/>
      <c r="BB133" s="105" t="str">
        <f t="shared" si="46"/>
        <v/>
      </c>
      <c r="BC133" s="105" t="str">
        <f t="shared" si="45"/>
        <v/>
      </c>
      <c r="BD133" s="114"/>
    </row>
    <row r="134" spans="1:56" ht="21.6" customHeight="1" x14ac:dyDescent="0.25">
      <c r="A134" s="116"/>
      <c r="B134" s="117"/>
      <c r="C134" s="16"/>
      <c r="D134" s="118"/>
      <c r="E134" s="30"/>
      <c r="F134" s="119"/>
      <c r="G134" s="48"/>
      <c r="H134" s="120"/>
      <c r="I134" s="121"/>
      <c r="J134" s="23"/>
      <c r="K134" s="122"/>
      <c r="L134" s="30"/>
      <c r="M134" s="29"/>
      <c r="N134" s="30"/>
      <c r="O134" s="31"/>
      <c r="P134" s="32"/>
      <c r="Q134" s="98" t="str">
        <f t="shared" si="34"/>
        <v/>
      </c>
      <c r="R134" s="33" t="str">
        <f t="shared" si="35"/>
        <v/>
      </c>
      <c r="S134" s="3" t="str">
        <f t="shared" si="36"/>
        <v/>
      </c>
      <c r="T134" s="99" t="str">
        <f t="shared" si="38"/>
        <v/>
      </c>
      <c r="U134" s="100" t="str">
        <f t="shared" si="39"/>
        <v/>
      </c>
      <c r="V134" s="3" t="str">
        <f t="shared" si="37"/>
        <v/>
      </c>
      <c r="W134" s="99" t="str">
        <f t="shared" si="40"/>
        <v/>
      </c>
      <c r="X134" s="99" t="str">
        <f t="shared" si="41"/>
        <v/>
      </c>
      <c r="Y134" s="123" t="str">
        <f t="shared" si="42"/>
        <v/>
      </c>
      <c r="Z134" s="109" t="str">
        <f t="shared" si="43"/>
        <v/>
      </c>
      <c r="AA134" s="35" t="str">
        <f t="shared" si="44"/>
        <v/>
      </c>
      <c r="AB134" s="101"/>
      <c r="AC134" s="45"/>
      <c r="AD134" s="102"/>
      <c r="AE134" s="101"/>
      <c r="AF134" s="45"/>
      <c r="AG134" s="102"/>
      <c r="AH134" s="101"/>
      <c r="AI134" s="45"/>
      <c r="AJ134" s="102"/>
      <c r="AK134" s="102"/>
      <c r="AL134" s="44"/>
      <c r="AM134" s="45"/>
      <c r="AN134" s="46"/>
      <c r="AO134" s="44"/>
      <c r="AP134" s="45"/>
      <c r="AQ134" s="46"/>
      <c r="AR134" s="47"/>
      <c r="AS134" s="48"/>
      <c r="AT134" s="49"/>
      <c r="AU134" s="50"/>
      <c r="AV134" s="54"/>
      <c r="AW134" s="55"/>
      <c r="AX134" s="55"/>
      <c r="AY134" s="56"/>
      <c r="AZ134" s="112"/>
      <c r="BA134" s="113"/>
      <c r="BB134" s="105" t="str">
        <f t="shared" si="46"/>
        <v/>
      </c>
      <c r="BC134" s="105" t="str">
        <f t="shared" si="45"/>
        <v/>
      </c>
      <c r="BD134" s="114"/>
    </row>
    <row r="135" spans="1:56" ht="21.6" customHeight="1" x14ac:dyDescent="0.25">
      <c r="A135" s="116"/>
      <c r="B135" s="117"/>
      <c r="C135" s="16"/>
      <c r="D135" s="118"/>
      <c r="E135" s="30"/>
      <c r="F135" s="119"/>
      <c r="G135" s="48"/>
      <c r="H135" s="120"/>
      <c r="I135" s="121"/>
      <c r="J135" s="23"/>
      <c r="K135" s="122"/>
      <c r="L135" s="30"/>
      <c r="M135" s="29"/>
      <c r="N135" s="30"/>
      <c r="O135" s="31"/>
      <c r="P135" s="32"/>
      <c r="Q135" s="98" t="str">
        <f t="shared" si="34"/>
        <v/>
      </c>
      <c r="R135" s="33" t="str">
        <f t="shared" si="35"/>
        <v/>
      </c>
      <c r="S135" s="3" t="str">
        <f t="shared" si="36"/>
        <v/>
      </c>
      <c r="T135" s="99" t="str">
        <f t="shared" si="38"/>
        <v/>
      </c>
      <c r="U135" s="100" t="str">
        <f t="shared" si="39"/>
        <v/>
      </c>
      <c r="V135" s="3" t="str">
        <f t="shared" si="37"/>
        <v/>
      </c>
      <c r="W135" s="99" t="str">
        <f t="shared" si="40"/>
        <v/>
      </c>
      <c r="X135" s="99" t="str">
        <f t="shared" si="41"/>
        <v/>
      </c>
      <c r="Y135" s="123" t="str">
        <f t="shared" si="42"/>
        <v/>
      </c>
      <c r="Z135" s="109" t="str">
        <f t="shared" si="43"/>
        <v/>
      </c>
      <c r="AA135" s="35" t="str">
        <f t="shared" si="44"/>
        <v/>
      </c>
      <c r="AB135" s="101"/>
      <c r="AC135" s="45"/>
      <c r="AD135" s="102"/>
      <c r="AE135" s="101"/>
      <c r="AF135" s="45"/>
      <c r="AG135" s="102"/>
      <c r="AH135" s="101"/>
      <c r="AI135" s="45"/>
      <c r="AJ135" s="102"/>
      <c r="AK135" s="102"/>
      <c r="AL135" s="44"/>
      <c r="AM135" s="45"/>
      <c r="AN135" s="46"/>
      <c r="AO135" s="44"/>
      <c r="AP135" s="45"/>
      <c r="AQ135" s="46"/>
      <c r="AR135" s="47"/>
      <c r="AS135" s="48"/>
      <c r="AT135" s="49"/>
      <c r="AU135" s="50"/>
      <c r="AV135" s="54"/>
      <c r="AW135" s="55"/>
      <c r="AX135" s="55"/>
      <c r="AY135" s="56"/>
      <c r="AZ135" s="112"/>
      <c r="BA135" s="113"/>
      <c r="BB135" s="105" t="str">
        <f t="shared" si="46"/>
        <v/>
      </c>
      <c r="BC135" s="105" t="str">
        <f t="shared" si="45"/>
        <v/>
      </c>
      <c r="BD135" s="114"/>
    </row>
    <row r="136" spans="1:56" ht="21.6" customHeight="1" x14ac:dyDescent="0.25">
      <c r="A136" s="116"/>
      <c r="B136" s="117"/>
      <c r="C136" s="16"/>
      <c r="D136" s="118"/>
      <c r="E136" s="30"/>
      <c r="F136" s="119"/>
      <c r="G136" s="48"/>
      <c r="H136" s="120"/>
      <c r="I136" s="121"/>
      <c r="J136" s="23"/>
      <c r="K136" s="122"/>
      <c r="L136" s="30"/>
      <c r="M136" s="29"/>
      <c r="N136" s="30"/>
      <c r="O136" s="31"/>
      <c r="P136" s="32"/>
      <c r="Q136" s="98" t="str">
        <f t="shared" si="34"/>
        <v/>
      </c>
      <c r="R136" s="33" t="str">
        <f t="shared" si="35"/>
        <v/>
      </c>
      <c r="S136" s="3" t="str">
        <f t="shared" si="36"/>
        <v/>
      </c>
      <c r="T136" s="99" t="str">
        <f t="shared" si="38"/>
        <v/>
      </c>
      <c r="U136" s="100" t="str">
        <f t="shared" si="39"/>
        <v/>
      </c>
      <c r="V136" s="3" t="str">
        <f t="shared" si="37"/>
        <v/>
      </c>
      <c r="W136" s="99" t="str">
        <f t="shared" si="40"/>
        <v/>
      </c>
      <c r="X136" s="99" t="str">
        <f t="shared" si="41"/>
        <v/>
      </c>
      <c r="Y136" s="123" t="str">
        <f t="shared" si="42"/>
        <v/>
      </c>
      <c r="Z136" s="109" t="str">
        <f t="shared" si="43"/>
        <v/>
      </c>
      <c r="AA136" s="35" t="str">
        <f t="shared" si="44"/>
        <v/>
      </c>
      <c r="AB136" s="101"/>
      <c r="AC136" s="45"/>
      <c r="AD136" s="102"/>
      <c r="AE136" s="101"/>
      <c r="AF136" s="45"/>
      <c r="AG136" s="102"/>
      <c r="AH136" s="101"/>
      <c r="AI136" s="45"/>
      <c r="AJ136" s="102"/>
      <c r="AK136" s="102"/>
      <c r="AL136" s="44"/>
      <c r="AM136" s="45"/>
      <c r="AN136" s="46"/>
      <c r="AO136" s="44"/>
      <c r="AP136" s="45"/>
      <c r="AQ136" s="46"/>
      <c r="AR136" s="47"/>
      <c r="AS136" s="48"/>
      <c r="AT136" s="49"/>
      <c r="AU136" s="50"/>
      <c r="AV136" s="54"/>
      <c r="AW136" s="55"/>
      <c r="AX136" s="55"/>
      <c r="AY136" s="56"/>
      <c r="AZ136" s="112"/>
      <c r="BA136" s="113"/>
      <c r="BB136" s="105" t="str">
        <f t="shared" si="46"/>
        <v/>
      </c>
      <c r="BC136" s="105" t="str">
        <f t="shared" si="45"/>
        <v/>
      </c>
      <c r="BD136" s="114"/>
    </row>
    <row r="137" spans="1:56" ht="21.6" customHeight="1" x14ac:dyDescent="0.25">
      <c r="A137" s="116"/>
      <c r="B137" s="117"/>
      <c r="C137" s="16"/>
      <c r="D137" s="118"/>
      <c r="E137" s="30"/>
      <c r="F137" s="119"/>
      <c r="G137" s="48"/>
      <c r="H137" s="120"/>
      <c r="I137" s="121"/>
      <c r="J137" s="23"/>
      <c r="K137" s="122"/>
      <c r="L137" s="30"/>
      <c r="M137" s="29"/>
      <c r="N137" s="30"/>
      <c r="O137" s="31"/>
      <c r="P137" s="32"/>
      <c r="Q137" s="98" t="str">
        <f t="shared" si="34"/>
        <v/>
      </c>
      <c r="R137" s="33" t="str">
        <f t="shared" si="35"/>
        <v/>
      </c>
      <c r="S137" s="3" t="str">
        <f t="shared" si="36"/>
        <v/>
      </c>
      <c r="T137" s="99" t="str">
        <f t="shared" si="38"/>
        <v/>
      </c>
      <c r="U137" s="100" t="str">
        <f t="shared" si="39"/>
        <v/>
      </c>
      <c r="V137" s="3" t="str">
        <f t="shared" si="37"/>
        <v/>
      </c>
      <c r="W137" s="99" t="str">
        <f t="shared" si="40"/>
        <v/>
      </c>
      <c r="X137" s="99" t="str">
        <f t="shared" si="41"/>
        <v/>
      </c>
      <c r="Y137" s="123" t="str">
        <f t="shared" si="42"/>
        <v/>
      </c>
      <c r="Z137" s="109" t="str">
        <f t="shared" si="43"/>
        <v/>
      </c>
      <c r="AA137" s="35" t="str">
        <f t="shared" si="44"/>
        <v/>
      </c>
      <c r="AB137" s="101"/>
      <c r="AC137" s="45"/>
      <c r="AD137" s="102"/>
      <c r="AE137" s="101"/>
      <c r="AF137" s="45"/>
      <c r="AG137" s="102"/>
      <c r="AH137" s="101"/>
      <c r="AI137" s="45"/>
      <c r="AJ137" s="102"/>
      <c r="AK137" s="102"/>
      <c r="AL137" s="44"/>
      <c r="AM137" s="45"/>
      <c r="AN137" s="46"/>
      <c r="AO137" s="44"/>
      <c r="AP137" s="45"/>
      <c r="AQ137" s="46"/>
      <c r="AR137" s="47"/>
      <c r="AS137" s="48"/>
      <c r="AT137" s="49"/>
      <c r="AU137" s="50"/>
      <c r="AV137" s="54"/>
      <c r="AW137" s="55"/>
      <c r="AX137" s="55"/>
      <c r="AY137" s="56"/>
      <c r="AZ137" s="112"/>
      <c r="BA137" s="113"/>
      <c r="BB137" s="105" t="str">
        <f t="shared" si="46"/>
        <v/>
      </c>
      <c r="BC137" s="105" t="str">
        <f t="shared" si="45"/>
        <v/>
      </c>
      <c r="BD137" s="114"/>
    </row>
    <row r="138" spans="1:56" ht="21.6" customHeight="1" x14ac:dyDescent="0.25">
      <c r="A138" s="116"/>
      <c r="B138" s="117"/>
      <c r="C138" s="16"/>
      <c r="D138" s="118"/>
      <c r="E138" s="30"/>
      <c r="F138" s="119"/>
      <c r="G138" s="48"/>
      <c r="H138" s="120"/>
      <c r="I138" s="121"/>
      <c r="J138" s="23"/>
      <c r="K138" s="122"/>
      <c r="L138" s="30"/>
      <c r="M138" s="29"/>
      <c r="N138" s="30"/>
      <c r="O138" s="31"/>
      <c r="P138" s="32"/>
      <c r="Q138" s="98" t="str">
        <f t="shared" si="34"/>
        <v/>
      </c>
      <c r="R138" s="33" t="str">
        <f t="shared" si="35"/>
        <v/>
      </c>
      <c r="S138" s="3" t="str">
        <f t="shared" si="36"/>
        <v/>
      </c>
      <c r="T138" s="99" t="str">
        <f t="shared" si="38"/>
        <v/>
      </c>
      <c r="U138" s="100" t="str">
        <f t="shared" si="39"/>
        <v/>
      </c>
      <c r="V138" s="3" t="str">
        <f t="shared" si="37"/>
        <v/>
      </c>
      <c r="W138" s="99" t="str">
        <f t="shared" si="40"/>
        <v/>
      </c>
      <c r="X138" s="99" t="str">
        <f t="shared" si="41"/>
        <v/>
      </c>
      <c r="Y138" s="123" t="str">
        <f t="shared" si="42"/>
        <v/>
      </c>
      <c r="Z138" s="109" t="str">
        <f t="shared" si="43"/>
        <v/>
      </c>
      <c r="AA138" s="35" t="str">
        <f t="shared" si="44"/>
        <v/>
      </c>
      <c r="AB138" s="101"/>
      <c r="AC138" s="45"/>
      <c r="AD138" s="102"/>
      <c r="AE138" s="101"/>
      <c r="AF138" s="45"/>
      <c r="AG138" s="102"/>
      <c r="AH138" s="101"/>
      <c r="AI138" s="45"/>
      <c r="AJ138" s="102"/>
      <c r="AK138" s="102"/>
      <c r="AL138" s="44"/>
      <c r="AM138" s="45"/>
      <c r="AN138" s="46"/>
      <c r="AO138" s="44"/>
      <c r="AP138" s="45"/>
      <c r="AQ138" s="46"/>
      <c r="AR138" s="47"/>
      <c r="AS138" s="48"/>
      <c r="AT138" s="49"/>
      <c r="AU138" s="50"/>
      <c r="AV138" s="54"/>
      <c r="AW138" s="55"/>
      <c r="AX138" s="55"/>
      <c r="AY138" s="56"/>
      <c r="AZ138" s="112"/>
      <c r="BA138" s="113"/>
      <c r="BB138" s="105" t="str">
        <f t="shared" si="46"/>
        <v/>
      </c>
      <c r="BC138" s="105" t="str">
        <f t="shared" si="45"/>
        <v/>
      </c>
      <c r="BD138" s="114"/>
    </row>
    <row r="139" spans="1:56" ht="21.6" customHeight="1" x14ac:dyDescent="0.25">
      <c r="A139" s="116"/>
      <c r="B139" s="117"/>
      <c r="C139" s="16"/>
      <c r="D139" s="118"/>
      <c r="E139" s="30"/>
      <c r="F139" s="119"/>
      <c r="G139" s="48"/>
      <c r="H139" s="120"/>
      <c r="I139" s="121"/>
      <c r="J139" s="23"/>
      <c r="K139" s="122"/>
      <c r="L139" s="30"/>
      <c r="M139" s="29"/>
      <c r="N139" s="30"/>
      <c r="O139" s="31"/>
      <c r="P139" s="32"/>
      <c r="Q139" s="98" t="str">
        <f t="shared" si="34"/>
        <v/>
      </c>
      <c r="R139" s="33" t="str">
        <f t="shared" si="35"/>
        <v/>
      </c>
      <c r="S139" s="3" t="str">
        <f t="shared" si="36"/>
        <v/>
      </c>
      <c r="T139" s="99" t="str">
        <f t="shared" si="38"/>
        <v/>
      </c>
      <c r="U139" s="100" t="str">
        <f t="shared" si="39"/>
        <v/>
      </c>
      <c r="V139" s="3" t="str">
        <f t="shared" si="37"/>
        <v/>
      </c>
      <c r="W139" s="99" t="str">
        <f t="shared" si="40"/>
        <v/>
      </c>
      <c r="X139" s="99" t="str">
        <f t="shared" si="41"/>
        <v/>
      </c>
      <c r="Y139" s="123" t="str">
        <f t="shared" si="42"/>
        <v/>
      </c>
      <c r="Z139" s="109" t="str">
        <f t="shared" si="43"/>
        <v/>
      </c>
      <c r="AA139" s="35" t="str">
        <f t="shared" si="44"/>
        <v/>
      </c>
      <c r="AB139" s="101"/>
      <c r="AC139" s="45"/>
      <c r="AD139" s="102"/>
      <c r="AE139" s="101"/>
      <c r="AF139" s="45"/>
      <c r="AG139" s="102"/>
      <c r="AH139" s="101"/>
      <c r="AI139" s="45"/>
      <c r="AJ139" s="102"/>
      <c r="AK139" s="102"/>
      <c r="AL139" s="44"/>
      <c r="AM139" s="45"/>
      <c r="AN139" s="46"/>
      <c r="AO139" s="44"/>
      <c r="AP139" s="45"/>
      <c r="AQ139" s="46"/>
      <c r="AR139" s="47"/>
      <c r="AS139" s="48"/>
      <c r="AT139" s="49"/>
      <c r="AU139" s="50"/>
      <c r="AV139" s="54"/>
      <c r="AW139" s="55"/>
      <c r="AX139" s="55"/>
      <c r="AY139" s="56"/>
      <c r="AZ139" s="112"/>
      <c r="BA139" s="113"/>
      <c r="BB139" s="105" t="str">
        <f t="shared" si="46"/>
        <v/>
      </c>
      <c r="BC139" s="105" t="str">
        <f t="shared" si="45"/>
        <v/>
      </c>
      <c r="BD139" s="114"/>
    </row>
    <row r="140" spans="1:56" ht="21.6" customHeight="1" x14ac:dyDescent="0.25">
      <c r="A140" s="116"/>
      <c r="B140" s="117"/>
      <c r="C140" s="16"/>
      <c r="D140" s="118"/>
      <c r="E140" s="30"/>
      <c r="F140" s="119"/>
      <c r="G140" s="48"/>
      <c r="H140" s="120"/>
      <c r="I140" s="121"/>
      <c r="J140" s="23"/>
      <c r="K140" s="122"/>
      <c r="L140" s="30"/>
      <c r="M140" s="29"/>
      <c r="N140" s="30"/>
      <c r="O140" s="31"/>
      <c r="P140" s="32"/>
      <c r="Q140" s="98" t="str">
        <f t="shared" si="34"/>
        <v/>
      </c>
      <c r="R140" s="33" t="str">
        <f t="shared" si="35"/>
        <v/>
      </c>
      <c r="S140" s="3" t="str">
        <f t="shared" si="36"/>
        <v/>
      </c>
      <c r="T140" s="99" t="str">
        <f t="shared" si="38"/>
        <v/>
      </c>
      <c r="U140" s="100" t="str">
        <f t="shared" si="39"/>
        <v/>
      </c>
      <c r="V140" s="3" t="str">
        <f t="shared" si="37"/>
        <v/>
      </c>
      <c r="W140" s="99" t="str">
        <f t="shared" si="40"/>
        <v/>
      </c>
      <c r="X140" s="99" t="str">
        <f t="shared" si="41"/>
        <v/>
      </c>
      <c r="Y140" s="123" t="str">
        <f t="shared" si="42"/>
        <v/>
      </c>
      <c r="Z140" s="109" t="str">
        <f t="shared" si="43"/>
        <v/>
      </c>
      <c r="AA140" s="35" t="str">
        <f t="shared" si="44"/>
        <v/>
      </c>
      <c r="AB140" s="101"/>
      <c r="AC140" s="45"/>
      <c r="AD140" s="102"/>
      <c r="AE140" s="101"/>
      <c r="AF140" s="45"/>
      <c r="AG140" s="102"/>
      <c r="AH140" s="101"/>
      <c r="AI140" s="45"/>
      <c r="AJ140" s="102"/>
      <c r="AK140" s="102"/>
      <c r="AL140" s="44"/>
      <c r="AM140" s="45"/>
      <c r="AN140" s="46"/>
      <c r="AO140" s="44"/>
      <c r="AP140" s="45"/>
      <c r="AQ140" s="46"/>
      <c r="AR140" s="47"/>
      <c r="AS140" s="48"/>
      <c r="AT140" s="49"/>
      <c r="AU140" s="50"/>
      <c r="AV140" s="54"/>
      <c r="AW140" s="55"/>
      <c r="AX140" s="55"/>
      <c r="AY140" s="56"/>
      <c r="AZ140" s="112"/>
      <c r="BA140" s="113"/>
      <c r="BB140" s="105" t="str">
        <f t="shared" si="46"/>
        <v/>
      </c>
      <c r="BC140" s="105" t="str">
        <f t="shared" si="45"/>
        <v/>
      </c>
      <c r="BD140" s="114"/>
    </row>
    <row r="141" spans="1:56" ht="21.6" customHeight="1" x14ac:dyDescent="0.25">
      <c r="A141" s="116"/>
      <c r="B141" s="117"/>
      <c r="C141" s="16"/>
      <c r="D141" s="118"/>
      <c r="E141" s="30"/>
      <c r="F141" s="119"/>
      <c r="G141" s="48"/>
      <c r="H141" s="120"/>
      <c r="I141" s="121"/>
      <c r="J141" s="23"/>
      <c r="K141" s="122"/>
      <c r="L141" s="30"/>
      <c r="M141" s="29"/>
      <c r="N141" s="30"/>
      <c r="O141" s="31"/>
      <c r="P141" s="32"/>
      <c r="Q141" s="98" t="str">
        <f t="shared" si="34"/>
        <v/>
      </c>
      <c r="R141" s="33" t="str">
        <f t="shared" si="35"/>
        <v/>
      </c>
      <c r="S141" s="3" t="str">
        <f t="shared" si="36"/>
        <v/>
      </c>
      <c r="T141" s="99" t="str">
        <f t="shared" si="38"/>
        <v/>
      </c>
      <c r="U141" s="100" t="str">
        <f t="shared" si="39"/>
        <v/>
      </c>
      <c r="V141" s="3" t="str">
        <f t="shared" si="37"/>
        <v/>
      </c>
      <c r="W141" s="99" t="str">
        <f t="shared" si="40"/>
        <v/>
      </c>
      <c r="X141" s="99" t="str">
        <f t="shared" si="41"/>
        <v/>
      </c>
      <c r="Y141" s="123" t="str">
        <f t="shared" si="42"/>
        <v/>
      </c>
      <c r="Z141" s="109" t="str">
        <f t="shared" si="43"/>
        <v/>
      </c>
      <c r="AA141" s="35" t="str">
        <f t="shared" si="44"/>
        <v/>
      </c>
      <c r="AB141" s="101"/>
      <c r="AC141" s="45"/>
      <c r="AD141" s="102"/>
      <c r="AE141" s="101"/>
      <c r="AF141" s="45"/>
      <c r="AG141" s="102"/>
      <c r="AH141" s="101"/>
      <c r="AI141" s="45"/>
      <c r="AJ141" s="102"/>
      <c r="AK141" s="102"/>
      <c r="AL141" s="44"/>
      <c r="AM141" s="45"/>
      <c r="AN141" s="46"/>
      <c r="AO141" s="44"/>
      <c r="AP141" s="45"/>
      <c r="AQ141" s="46"/>
      <c r="AR141" s="47"/>
      <c r="AS141" s="48"/>
      <c r="AT141" s="49"/>
      <c r="AU141" s="50"/>
      <c r="AV141" s="54"/>
      <c r="AW141" s="55"/>
      <c r="AX141" s="55"/>
      <c r="AY141" s="56"/>
      <c r="AZ141" s="112"/>
      <c r="BA141" s="113"/>
      <c r="BB141" s="105" t="str">
        <f t="shared" si="46"/>
        <v/>
      </c>
      <c r="BC141" s="105" t="str">
        <f t="shared" si="45"/>
        <v/>
      </c>
      <c r="BD141" s="114"/>
    </row>
    <row r="142" spans="1:56" ht="21.6" customHeight="1" x14ac:dyDescent="0.25">
      <c r="A142" s="116"/>
      <c r="B142" s="117"/>
      <c r="C142" s="16"/>
      <c r="D142" s="118"/>
      <c r="E142" s="30"/>
      <c r="F142" s="119"/>
      <c r="G142" s="48"/>
      <c r="H142" s="120"/>
      <c r="I142" s="121"/>
      <c r="J142" s="23"/>
      <c r="K142" s="122"/>
      <c r="L142" s="30"/>
      <c r="M142" s="29"/>
      <c r="N142" s="30"/>
      <c r="O142" s="31"/>
      <c r="P142" s="32"/>
      <c r="Q142" s="98" t="str">
        <f t="shared" si="34"/>
        <v/>
      </c>
      <c r="R142" s="33" t="str">
        <f t="shared" si="35"/>
        <v/>
      </c>
      <c r="S142" s="3" t="str">
        <f t="shared" si="36"/>
        <v/>
      </c>
      <c r="T142" s="99" t="str">
        <f t="shared" si="38"/>
        <v/>
      </c>
      <c r="U142" s="100" t="str">
        <f t="shared" si="39"/>
        <v/>
      </c>
      <c r="V142" s="3" t="str">
        <f t="shared" si="37"/>
        <v/>
      </c>
      <c r="W142" s="99" t="str">
        <f t="shared" si="40"/>
        <v/>
      </c>
      <c r="X142" s="99" t="str">
        <f t="shared" si="41"/>
        <v/>
      </c>
      <c r="Y142" s="123" t="str">
        <f t="shared" si="42"/>
        <v/>
      </c>
      <c r="Z142" s="109" t="str">
        <f t="shared" si="43"/>
        <v/>
      </c>
      <c r="AA142" s="35" t="str">
        <f t="shared" si="44"/>
        <v/>
      </c>
      <c r="AB142" s="101"/>
      <c r="AC142" s="45"/>
      <c r="AD142" s="102"/>
      <c r="AE142" s="101"/>
      <c r="AF142" s="45"/>
      <c r="AG142" s="102"/>
      <c r="AH142" s="101"/>
      <c r="AI142" s="45"/>
      <c r="AJ142" s="102"/>
      <c r="AK142" s="102"/>
      <c r="AL142" s="44"/>
      <c r="AM142" s="45"/>
      <c r="AN142" s="46"/>
      <c r="AO142" s="44"/>
      <c r="AP142" s="45"/>
      <c r="AQ142" s="46"/>
      <c r="AR142" s="47"/>
      <c r="AS142" s="48"/>
      <c r="AT142" s="49"/>
      <c r="AU142" s="50"/>
      <c r="AV142" s="54"/>
      <c r="AW142" s="55"/>
      <c r="AX142" s="55"/>
      <c r="AY142" s="56"/>
      <c r="AZ142" s="112"/>
      <c r="BA142" s="113"/>
      <c r="BB142" s="105" t="str">
        <f t="shared" si="46"/>
        <v/>
      </c>
      <c r="BC142" s="105" t="str">
        <f t="shared" si="45"/>
        <v/>
      </c>
      <c r="BD142" s="114"/>
    </row>
    <row r="143" spans="1:56" ht="21.6" customHeight="1" x14ac:dyDescent="0.25">
      <c r="A143" s="116"/>
      <c r="B143" s="117"/>
      <c r="C143" s="16"/>
      <c r="D143" s="118"/>
      <c r="E143" s="30"/>
      <c r="F143" s="119"/>
      <c r="G143" s="48"/>
      <c r="H143" s="120"/>
      <c r="I143" s="121"/>
      <c r="J143" s="23"/>
      <c r="K143" s="122"/>
      <c r="L143" s="30"/>
      <c r="M143" s="29"/>
      <c r="N143" s="30"/>
      <c r="O143" s="31"/>
      <c r="P143" s="32"/>
      <c r="Q143" s="98" t="str">
        <f t="shared" si="34"/>
        <v/>
      </c>
      <c r="R143" s="33" t="str">
        <f t="shared" si="35"/>
        <v/>
      </c>
      <c r="S143" s="3" t="str">
        <f t="shared" si="36"/>
        <v/>
      </c>
      <c r="T143" s="99" t="str">
        <f t="shared" si="38"/>
        <v/>
      </c>
      <c r="U143" s="100" t="str">
        <f t="shared" si="39"/>
        <v/>
      </c>
      <c r="V143" s="3" t="str">
        <f t="shared" si="37"/>
        <v/>
      </c>
      <c r="W143" s="99" t="str">
        <f t="shared" si="40"/>
        <v/>
      </c>
      <c r="X143" s="99" t="str">
        <f t="shared" si="41"/>
        <v/>
      </c>
      <c r="Y143" s="123" t="str">
        <f t="shared" si="42"/>
        <v/>
      </c>
      <c r="Z143" s="109" t="str">
        <f t="shared" si="43"/>
        <v/>
      </c>
      <c r="AA143" s="35" t="str">
        <f t="shared" si="44"/>
        <v/>
      </c>
      <c r="AB143" s="101"/>
      <c r="AC143" s="45"/>
      <c r="AD143" s="102"/>
      <c r="AE143" s="101"/>
      <c r="AF143" s="45"/>
      <c r="AG143" s="102"/>
      <c r="AH143" s="101"/>
      <c r="AI143" s="45"/>
      <c r="AJ143" s="102"/>
      <c r="AK143" s="102"/>
      <c r="AL143" s="44"/>
      <c r="AM143" s="45"/>
      <c r="AN143" s="46"/>
      <c r="AO143" s="44"/>
      <c r="AP143" s="45"/>
      <c r="AQ143" s="46"/>
      <c r="AR143" s="47"/>
      <c r="AS143" s="48"/>
      <c r="AT143" s="49"/>
      <c r="AU143" s="50"/>
      <c r="AV143" s="54"/>
      <c r="AW143" s="55"/>
      <c r="AX143" s="55"/>
      <c r="AY143" s="56"/>
      <c r="AZ143" s="112"/>
      <c r="BA143" s="113"/>
      <c r="BB143" s="105" t="str">
        <f t="shared" si="46"/>
        <v/>
      </c>
      <c r="BC143" s="105" t="str">
        <f t="shared" si="45"/>
        <v/>
      </c>
      <c r="BD143" s="114"/>
    </row>
    <row r="144" spans="1:56" ht="21.6" customHeight="1" x14ac:dyDescent="0.25">
      <c r="A144" s="116"/>
      <c r="B144" s="117"/>
      <c r="C144" s="16"/>
      <c r="D144" s="118"/>
      <c r="E144" s="30"/>
      <c r="F144" s="119"/>
      <c r="G144" s="48"/>
      <c r="H144" s="120"/>
      <c r="I144" s="121"/>
      <c r="J144" s="23"/>
      <c r="K144" s="122"/>
      <c r="L144" s="30"/>
      <c r="M144" s="29"/>
      <c r="N144" s="30"/>
      <c r="O144" s="31"/>
      <c r="P144" s="32"/>
      <c r="Q144" s="98" t="str">
        <f t="shared" si="34"/>
        <v/>
      </c>
      <c r="R144" s="33" t="str">
        <f t="shared" si="35"/>
        <v/>
      </c>
      <c r="S144" s="3" t="str">
        <f t="shared" si="36"/>
        <v/>
      </c>
      <c r="T144" s="99" t="str">
        <f t="shared" si="38"/>
        <v/>
      </c>
      <c r="U144" s="100" t="str">
        <f t="shared" si="39"/>
        <v/>
      </c>
      <c r="V144" s="3" t="str">
        <f t="shared" si="37"/>
        <v/>
      </c>
      <c r="W144" s="99" t="str">
        <f t="shared" si="40"/>
        <v/>
      </c>
      <c r="X144" s="99" t="str">
        <f t="shared" si="41"/>
        <v/>
      </c>
      <c r="Y144" s="123" t="str">
        <f t="shared" si="42"/>
        <v/>
      </c>
      <c r="Z144" s="109" t="str">
        <f t="shared" si="43"/>
        <v/>
      </c>
      <c r="AA144" s="35" t="str">
        <f t="shared" si="44"/>
        <v/>
      </c>
      <c r="AB144" s="101"/>
      <c r="AC144" s="45"/>
      <c r="AD144" s="102"/>
      <c r="AE144" s="101"/>
      <c r="AF144" s="45"/>
      <c r="AG144" s="102"/>
      <c r="AH144" s="101"/>
      <c r="AI144" s="45"/>
      <c r="AJ144" s="102"/>
      <c r="AK144" s="102"/>
      <c r="AL144" s="44"/>
      <c r="AM144" s="45"/>
      <c r="AN144" s="46"/>
      <c r="AO144" s="44"/>
      <c r="AP144" s="45"/>
      <c r="AQ144" s="46"/>
      <c r="AR144" s="47"/>
      <c r="AS144" s="48"/>
      <c r="AT144" s="49"/>
      <c r="AU144" s="50"/>
      <c r="AV144" s="54"/>
      <c r="AW144" s="55"/>
      <c r="AX144" s="55"/>
      <c r="AY144" s="56"/>
      <c r="AZ144" s="112"/>
      <c r="BA144" s="113"/>
      <c r="BB144" s="105" t="str">
        <f t="shared" si="46"/>
        <v/>
      </c>
      <c r="BC144" s="105" t="str">
        <f t="shared" si="45"/>
        <v/>
      </c>
      <c r="BD144" s="114"/>
    </row>
    <row r="145" spans="1:56" ht="21.6" customHeight="1" x14ac:dyDescent="0.25">
      <c r="A145" s="116"/>
      <c r="B145" s="117"/>
      <c r="C145" s="16"/>
      <c r="D145" s="118"/>
      <c r="E145" s="30"/>
      <c r="F145" s="119"/>
      <c r="G145" s="48"/>
      <c r="H145" s="120"/>
      <c r="I145" s="121"/>
      <c r="J145" s="23"/>
      <c r="K145" s="122"/>
      <c r="L145" s="30"/>
      <c r="M145" s="29"/>
      <c r="N145" s="30"/>
      <c r="O145" s="31"/>
      <c r="P145" s="32"/>
      <c r="Q145" s="98" t="str">
        <f t="shared" si="34"/>
        <v/>
      </c>
      <c r="R145" s="33" t="str">
        <f t="shared" si="35"/>
        <v/>
      </c>
      <c r="S145" s="3" t="str">
        <f t="shared" si="36"/>
        <v/>
      </c>
      <c r="T145" s="99" t="str">
        <f t="shared" si="38"/>
        <v/>
      </c>
      <c r="U145" s="100" t="str">
        <f t="shared" si="39"/>
        <v/>
      </c>
      <c r="V145" s="3" t="str">
        <f t="shared" si="37"/>
        <v/>
      </c>
      <c r="W145" s="99" t="str">
        <f t="shared" si="40"/>
        <v/>
      </c>
      <c r="X145" s="99" t="str">
        <f t="shared" si="41"/>
        <v/>
      </c>
      <c r="Y145" s="123" t="str">
        <f t="shared" si="42"/>
        <v/>
      </c>
      <c r="Z145" s="109" t="str">
        <f t="shared" si="43"/>
        <v/>
      </c>
      <c r="AA145" s="35" t="str">
        <f t="shared" si="44"/>
        <v/>
      </c>
      <c r="AB145" s="101"/>
      <c r="AC145" s="45"/>
      <c r="AD145" s="102"/>
      <c r="AE145" s="101"/>
      <c r="AF145" s="45"/>
      <c r="AG145" s="102"/>
      <c r="AH145" s="101"/>
      <c r="AI145" s="45"/>
      <c r="AJ145" s="102"/>
      <c r="AK145" s="102"/>
      <c r="AL145" s="44"/>
      <c r="AM145" s="45"/>
      <c r="AN145" s="46"/>
      <c r="AO145" s="44"/>
      <c r="AP145" s="45"/>
      <c r="AQ145" s="46"/>
      <c r="AR145" s="47"/>
      <c r="AS145" s="48"/>
      <c r="AT145" s="49"/>
      <c r="AU145" s="50"/>
      <c r="AV145" s="54"/>
      <c r="AW145" s="55"/>
      <c r="AX145" s="55"/>
      <c r="AY145" s="56"/>
      <c r="AZ145" s="112"/>
      <c r="BA145" s="113"/>
      <c r="BB145" s="105" t="str">
        <f t="shared" si="46"/>
        <v/>
      </c>
      <c r="BC145" s="105" t="str">
        <f t="shared" si="45"/>
        <v/>
      </c>
      <c r="BD145" s="114"/>
    </row>
    <row r="146" spans="1:56" ht="21.6" customHeight="1" x14ac:dyDescent="0.25">
      <c r="A146" s="116"/>
      <c r="B146" s="117"/>
      <c r="C146" s="16"/>
      <c r="D146" s="118"/>
      <c r="E146" s="30"/>
      <c r="F146" s="119"/>
      <c r="G146" s="48"/>
      <c r="H146" s="120"/>
      <c r="I146" s="121"/>
      <c r="J146" s="23"/>
      <c r="K146" s="122"/>
      <c r="L146" s="30"/>
      <c r="M146" s="29"/>
      <c r="N146" s="30"/>
      <c r="O146" s="31"/>
      <c r="P146" s="32"/>
      <c r="Q146" s="98" t="str">
        <f t="shared" si="34"/>
        <v/>
      </c>
      <c r="R146" s="33" t="str">
        <f t="shared" si="35"/>
        <v/>
      </c>
      <c r="S146" s="3" t="str">
        <f t="shared" si="36"/>
        <v/>
      </c>
      <c r="T146" s="99" t="str">
        <f t="shared" si="38"/>
        <v/>
      </c>
      <c r="U146" s="100" t="str">
        <f t="shared" si="39"/>
        <v/>
      </c>
      <c r="V146" s="3" t="str">
        <f t="shared" si="37"/>
        <v/>
      </c>
      <c r="W146" s="99" t="str">
        <f t="shared" si="40"/>
        <v/>
      </c>
      <c r="X146" s="99" t="str">
        <f t="shared" si="41"/>
        <v/>
      </c>
      <c r="Y146" s="123" t="str">
        <f t="shared" si="42"/>
        <v/>
      </c>
      <c r="Z146" s="109" t="str">
        <f t="shared" si="43"/>
        <v/>
      </c>
      <c r="AA146" s="35" t="str">
        <f t="shared" si="44"/>
        <v/>
      </c>
      <c r="AB146" s="101"/>
      <c r="AC146" s="45"/>
      <c r="AD146" s="102"/>
      <c r="AE146" s="101"/>
      <c r="AF146" s="45"/>
      <c r="AG146" s="102"/>
      <c r="AH146" s="101"/>
      <c r="AI146" s="45"/>
      <c r="AJ146" s="102"/>
      <c r="AK146" s="102"/>
      <c r="AL146" s="44"/>
      <c r="AM146" s="45"/>
      <c r="AN146" s="46"/>
      <c r="AO146" s="44"/>
      <c r="AP146" s="45"/>
      <c r="AQ146" s="46"/>
      <c r="AR146" s="47"/>
      <c r="AS146" s="48"/>
      <c r="AT146" s="49"/>
      <c r="AU146" s="50"/>
      <c r="AV146" s="54"/>
      <c r="AW146" s="55"/>
      <c r="AX146" s="55"/>
      <c r="AY146" s="56"/>
      <c r="AZ146" s="112"/>
      <c r="BA146" s="113"/>
      <c r="BB146" s="105" t="str">
        <f t="shared" si="46"/>
        <v/>
      </c>
      <c r="BC146" s="105" t="str">
        <f t="shared" si="45"/>
        <v/>
      </c>
      <c r="BD146" s="114"/>
    </row>
    <row r="147" spans="1:56" ht="21.6" customHeight="1" x14ac:dyDescent="0.25">
      <c r="A147" s="116"/>
      <c r="B147" s="117"/>
      <c r="C147" s="16"/>
      <c r="D147" s="118"/>
      <c r="E147" s="30"/>
      <c r="F147" s="119"/>
      <c r="G147" s="48"/>
      <c r="H147" s="120"/>
      <c r="I147" s="121"/>
      <c r="J147" s="23"/>
      <c r="K147" s="122"/>
      <c r="L147" s="30"/>
      <c r="M147" s="29"/>
      <c r="N147" s="30"/>
      <c r="O147" s="31"/>
      <c r="P147" s="32"/>
      <c r="Q147" s="98" t="str">
        <f t="shared" si="34"/>
        <v/>
      </c>
      <c r="R147" s="33" t="str">
        <f t="shared" si="35"/>
        <v/>
      </c>
      <c r="S147" s="3" t="str">
        <f t="shared" si="36"/>
        <v/>
      </c>
      <c r="T147" s="99" t="str">
        <f t="shared" si="38"/>
        <v/>
      </c>
      <c r="U147" s="100" t="str">
        <f t="shared" si="39"/>
        <v/>
      </c>
      <c r="V147" s="3" t="str">
        <f t="shared" si="37"/>
        <v/>
      </c>
      <c r="W147" s="99" t="str">
        <f t="shared" si="40"/>
        <v/>
      </c>
      <c r="X147" s="99" t="str">
        <f t="shared" si="41"/>
        <v/>
      </c>
      <c r="Y147" s="123" t="str">
        <f t="shared" si="42"/>
        <v/>
      </c>
      <c r="Z147" s="109" t="str">
        <f t="shared" si="43"/>
        <v/>
      </c>
      <c r="AA147" s="35" t="str">
        <f t="shared" si="44"/>
        <v/>
      </c>
      <c r="AB147" s="101"/>
      <c r="AC147" s="45"/>
      <c r="AD147" s="102"/>
      <c r="AE147" s="101"/>
      <c r="AF147" s="45"/>
      <c r="AG147" s="102"/>
      <c r="AH147" s="101"/>
      <c r="AI147" s="45"/>
      <c r="AJ147" s="102"/>
      <c r="AK147" s="102"/>
      <c r="AL147" s="44"/>
      <c r="AM147" s="45"/>
      <c r="AN147" s="46"/>
      <c r="AO147" s="44"/>
      <c r="AP147" s="45"/>
      <c r="AQ147" s="46"/>
      <c r="AR147" s="47"/>
      <c r="AS147" s="48"/>
      <c r="AT147" s="49"/>
      <c r="AU147" s="50"/>
      <c r="AV147" s="54"/>
      <c r="AW147" s="55"/>
      <c r="AX147" s="55"/>
      <c r="AY147" s="56"/>
      <c r="AZ147" s="112"/>
      <c r="BA147" s="113"/>
      <c r="BB147" s="105" t="str">
        <f t="shared" si="46"/>
        <v/>
      </c>
      <c r="BC147" s="105" t="str">
        <f t="shared" si="45"/>
        <v/>
      </c>
      <c r="BD147" s="114"/>
    </row>
    <row r="148" spans="1:56" ht="21.6" customHeight="1" x14ac:dyDescent="0.25">
      <c r="A148" s="116"/>
      <c r="B148" s="117"/>
      <c r="C148" s="16"/>
      <c r="D148" s="118"/>
      <c r="E148" s="30"/>
      <c r="F148" s="119"/>
      <c r="G148" s="48"/>
      <c r="H148" s="120"/>
      <c r="I148" s="121"/>
      <c r="J148" s="23"/>
      <c r="K148" s="122"/>
      <c r="L148" s="30"/>
      <c r="M148" s="29"/>
      <c r="N148" s="30"/>
      <c r="O148" s="31"/>
      <c r="P148" s="32"/>
      <c r="Q148" s="98" t="str">
        <f t="shared" si="34"/>
        <v/>
      </c>
      <c r="R148" s="33" t="str">
        <f t="shared" si="35"/>
        <v/>
      </c>
      <c r="S148" s="3" t="str">
        <f t="shared" si="36"/>
        <v/>
      </c>
      <c r="T148" s="99" t="str">
        <f t="shared" si="38"/>
        <v/>
      </c>
      <c r="U148" s="100" t="str">
        <f t="shared" si="39"/>
        <v/>
      </c>
      <c r="V148" s="3" t="str">
        <f t="shared" si="37"/>
        <v/>
      </c>
      <c r="W148" s="99" t="str">
        <f t="shared" si="40"/>
        <v/>
      </c>
      <c r="X148" s="99" t="str">
        <f t="shared" si="41"/>
        <v/>
      </c>
      <c r="Y148" s="123" t="str">
        <f t="shared" si="42"/>
        <v/>
      </c>
      <c r="Z148" s="109" t="str">
        <f t="shared" si="43"/>
        <v/>
      </c>
      <c r="AA148" s="35" t="str">
        <f t="shared" si="44"/>
        <v/>
      </c>
      <c r="AB148" s="101"/>
      <c r="AC148" s="45"/>
      <c r="AD148" s="102"/>
      <c r="AE148" s="101"/>
      <c r="AF148" s="45"/>
      <c r="AG148" s="102"/>
      <c r="AH148" s="101"/>
      <c r="AI148" s="45"/>
      <c r="AJ148" s="102"/>
      <c r="AK148" s="102"/>
      <c r="AL148" s="44"/>
      <c r="AM148" s="45"/>
      <c r="AN148" s="46"/>
      <c r="AO148" s="44"/>
      <c r="AP148" s="45"/>
      <c r="AQ148" s="46"/>
      <c r="AR148" s="47"/>
      <c r="AS148" s="48"/>
      <c r="AT148" s="49"/>
      <c r="AU148" s="50"/>
      <c r="AV148" s="54"/>
      <c r="AW148" s="55"/>
      <c r="AX148" s="55"/>
      <c r="AY148" s="56"/>
      <c r="AZ148" s="112"/>
      <c r="BA148" s="113"/>
      <c r="BB148" s="105" t="str">
        <f t="shared" si="46"/>
        <v/>
      </c>
      <c r="BC148" s="105" t="str">
        <f t="shared" si="45"/>
        <v/>
      </c>
      <c r="BD148" s="114"/>
    </row>
    <row r="149" spans="1:56" ht="21.6" customHeight="1" x14ac:dyDescent="0.25">
      <c r="A149" s="116"/>
      <c r="B149" s="117"/>
      <c r="C149" s="16"/>
      <c r="D149" s="118"/>
      <c r="E149" s="30"/>
      <c r="F149" s="119"/>
      <c r="G149" s="48"/>
      <c r="H149" s="120"/>
      <c r="I149" s="121"/>
      <c r="J149" s="23"/>
      <c r="K149" s="122"/>
      <c r="L149" s="30"/>
      <c r="M149" s="29"/>
      <c r="N149" s="30"/>
      <c r="O149" s="31"/>
      <c r="P149" s="32"/>
      <c r="Q149" s="98" t="str">
        <f t="shared" si="34"/>
        <v/>
      </c>
      <c r="R149" s="33" t="str">
        <f t="shared" si="35"/>
        <v/>
      </c>
      <c r="S149" s="3" t="str">
        <f t="shared" si="36"/>
        <v/>
      </c>
      <c r="T149" s="99" t="str">
        <f t="shared" si="38"/>
        <v/>
      </c>
      <c r="U149" s="100" t="str">
        <f t="shared" si="39"/>
        <v/>
      </c>
      <c r="V149" s="3" t="str">
        <f t="shared" si="37"/>
        <v/>
      </c>
      <c r="W149" s="99" t="str">
        <f t="shared" si="40"/>
        <v/>
      </c>
      <c r="X149" s="99" t="str">
        <f t="shared" si="41"/>
        <v/>
      </c>
      <c r="Y149" s="123" t="str">
        <f t="shared" si="42"/>
        <v/>
      </c>
      <c r="Z149" s="109" t="str">
        <f t="shared" si="43"/>
        <v/>
      </c>
      <c r="AA149" s="35" t="str">
        <f t="shared" si="44"/>
        <v/>
      </c>
      <c r="AB149" s="101"/>
      <c r="AC149" s="45"/>
      <c r="AD149" s="102"/>
      <c r="AE149" s="101"/>
      <c r="AF149" s="45"/>
      <c r="AG149" s="102"/>
      <c r="AH149" s="101"/>
      <c r="AI149" s="45"/>
      <c r="AJ149" s="102"/>
      <c r="AK149" s="102"/>
      <c r="AL149" s="44"/>
      <c r="AM149" s="45"/>
      <c r="AN149" s="46"/>
      <c r="AO149" s="44"/>
      <c r="AP149" s="45"/>
      <c r="AQ149" s="46"/>
      <c r="AR149" s="47"/>
      <c r="AS149" s="48"/>
      <c r="AT149" s="49"/>
      <c r="AU149" s="50"/>
      <c r="AV149" s="54"/>
      <c r="AW149" s="55"/>
      <c r="AX149" s="55"/>
      <c r="AY149" s="56"/>
      <c r="AZ149" s="112"/>
      <c r="BA149" s="113"/>
      <c r="BB149" s="105" t="str">
        <f t="shared" si="46"/>
        <v/>
      </c>
      <c r="BC149" s="105" t="str">
        <f t="shared" si="45"/>
        <v/>
      </c>
      <c r="BD149" s="114"/>
    </row>
    <row r="150" spans="1:56" ht="21.6" customHeight="1" x14ac:dyDescent="0.25">
      <c r="A150" s="116"/>
      <c r="B150" s="117"/>
      <c r="C150" s="16"/>
      <c r="D150" s="118"/>
      <c r="E150" s="30"/>
      <c r="F150" s="119"/>
      <c r="G150" s="48"/>
      <c r="H150" s="120"/>
      <c r="I150" s="121"/>
      <c r="J150" s="23"/>
      <c r="K150" s="122"/>
      <c r="L150" s="30"/>
      <c r="M150" s="29"/>
      <c r="N150" s="30"/>
      <c r="O150" s="31"/>
      <c r="P150" s="32"/>
      <c r="Q150" s="98" t="str">
        <f t="shared" si="34"/>
        <v/>
      </c>
      <c r="R150" s="33" t="str">
        <f t="shared" si="35"/>
        <v/>
      </c>
      <c r="S150" s="3" t="str">
        <f t="shared" si="36"/>
        <v/>
      </c>
      <c r="T150" s="99" t="str">
        <f t="shared" si="38"/>
        <v/>
      </c>
      <c r="U150" s="100" t="str">
        <f t="shared" si="39"/>
        <v/>
      </c>
      <c r="V150" s="3" t="str">
        <f t="shared" si="37"/>
        <v/>
      </c>
      <c r="W150" s="99" t="str">
        <f t="shared" si="40"/>
        <v/>
      </c>
      <c r="X150" s="99" t="str">
        <f t="shared" si="41"/>
        <v/>
      </c>
      <c r="Y150" s="123" t="str">
        <f t="shared" si="42"/>
        <v/>
      </c>
      <c r="Z150" s="109" t="str">
        <f t="shared" si="43"/>
        <v/>
      </c>
      <c r="AA150" s="35" t="str">
        <f t="shared" si="44"/>
        <v/>
      </c>
      <c r="AB150" s="101"/>
      <c r="AC150" s="45"/>
      <c r="AD150" s="102"/>
      <c r="AE150" s="101"/>
      <c r="AF150" s="45"/>
      <c r="AG150" s="102"/>
      <c r="AH150" s="101"/>
      <c r="AI150" s="45"/>
      <c r="AJ150" s="102"/>
      <c r="AK150" s="102"/>
      <c r="AL150" s="44"/>
      <c r="AM150" s="45"/>
      <c r="AN150" s="46"/>
      <c r="AO150" s="44"/>
      <c r="AP150" s="45"/>
      <c r="AQ150" s="46"/>
      <c r="AR150" s="47"/>
      <c r="AS150" s="48"/>
      <c r="AT150" s="49"/>
      <c r="AU150" s="50"/>
      <c r="AV150" s="54"/>
      <c r="AW150" s="55"/>
      <c r="AX150" s="55"/>
      <c r="AY150" s="56"/>
      <c r="AZ150" s="112"/>
      <c r="BA150" s="113"/>
      <c r="BB150" s="105" t="str">
        <f t="shared" si="46"/>
        <v/>
      </c>
      <c r="BC150" s="105" t="str">
        <f t="shared" si="45"/>
        <v/>
      </c>
      <c r="BD150" s="114"/>
    </row>
    <row r="151" spans="1:56" ht="21.6" customHeight="1" x14ac:dyDescent="0.25">
      <c r="A151" s="116"/>
      <c r="B151" s="117"/>
      <c r="C151" s="16"/>
      <c r="D151" s="118"/>
      <c r="E151" s="30"/>
      <c r="F151" s="119"/>
      <c r="G151" s="48"/>
      <c r="H151" s="120"/>
      <c r="I151" s="121"/>
      <c r="J151" s="23"/>
      <c r="K151" s="122"/>
      <c r="L151" s="30"/>
      <c r="M151" s="29"/>
      <c r="N151" s="30"/>
      <c r="O151" s="31"/>
      <c r="P151" s="32"/>
      <c r="Q151" s="98" t="str">
        <f t="shared" si="34"/>
        <v/>
      </c>
      <c r="R151" s="33" t="str">
        <f t="shared" si="35"/>
        <v/>
      </c>
      <c r="S151" s="3" t="str">
        <f t="shared" si="36"/>
        <v/>
      </c>
      <c r="T151" s="99" t="str">
        <f t="shared" si="38"/>
        <v/>
      </c>
      <c r="U151" s="100" t="str">
        <f t="shared" si="39"/>
        <v/>
      </c>
      <c r="V151" s="3" t="str">
        <f t="shared" si="37"/>
        <v/>
      </c>
      <c r="W151" s="99" t="str">
        <f t="shared" si="40"/>
        <v/>
      </c>
      <c r="X151" s="99" t="str">
        <f t="shared" si="41"/>
        <v/>
      </c>
      <c r="Y151" s="123" t="str">
        <f t="shared" si="42"/>
        <v/>
      </c>
      <c r="Z151" s="109" t="str">
        <f t="shared" si="43"/>
        <v/>
      </c>
      <c r="AA151" s="35" t="str">
        <f t="shared" si="44"/>
        <v/>
      </c>
      <c r="AB151" s="101"/>
      <c r="AC151" s="45"/>
      <c r="AD151" s="102"/>
      <c r="AE151" s="101"/>
      <c r="AF151" s="45"/>
      <c r="AG151" s="102"/>
      <c r="AH151" s="101"/>
      <c r="AI151" s="45"/>
      <c r="AJ151" s="102"/>
      <c r="AK151" s="102"/>
      <c r="AL151" s="44"/>
      <c r="AM151" s="45"/>
      <c r="AN151" s="46"/>
      <c r="AO151" s="44"/>
      <c r="AP151" s="45"/>
      <c r="AQ151" s="46"/>
      <c r="AR151" s="47"/>
      <c r="AS151" s="48"/>
      <c r="AT151" s="49"/>
      <c r="AU151" s="50"/>
      <c r="AV151" s="54"/>
      <c r="AW151" s="55"/>
      <c r="AX151" s="55"/>
      <c r="AY151" s="56"/>
      <c r="AZ151" s="112"/>
      <c r="BA151" s="113"/>
      <c r="BB151" s="105" t="str">
        <f t="shared" si="46"/>
        <v/>
      </c>
      <c r="BC151" s="105" t="str">
        <f t="shared" si="45"/>
        <v/>
      </c>
      <c r="BD151" s="114"/>
    </row>
    <row r="152" spans="1:56" ht="21.6" customHeight="1" x14ac:dyDescent="0.25">
      <c r="A152" s="116"/>
      <c r="B152" s="117"/>
      <c r="C152" s="16"/>
      <c r="D152" s="118"/>
      <c r="E152" s="30"/>
      <c r="F152" s="119"/>
      <c r="G152" s="48"/>
      <c r="H152" s="120"/>
      <c r="I152" s="121"/>
      <c r="J152" s="23"/>
      <c r="K152" s="122"/>
      <c r="L152" s="30"/>
      <c r="M152" s="29"/>
      <c r="N152" s="30"/>
      <c r="O152" s="31"/>
      <c r="P152" s="32"/>
      <c r="Q152" s="98" t="str">
        <f t="shared" si="34"/>
        <v/>
      </c>
      <c r="R152" s="33" t="str">
        <f t="shared" si="35"/>
        <v/>
      </c>
      <c r="S152" s="3" t="str">
        <f t="shared" si="36"/>
        <v/>
      </c>
      <c r="T152" s="99" t="str">
        <f t="shared" si="38"/>
        <v/>
      </c>
      <c r="U152" s="100" t="str">
        <f t="shared" si="39"/>
        <v/>
      </c>
      <c r="V152" s="3" t="str">
        <f t="shared" si="37"/>
        <v/>
      </c>
      <c r="W152" s="99" t="str">
        <f t="shared" si="40"/>
        <v/>
      </c>
      <c r="X152" s="99" t="str">
        <f t="shared" si="41"/>
        <v/>
      </c>
      <c r="Y152" s="123" t="str">
        <f t="shared" si="42"/>
        <v/>
      </c>
      <c r="Z152" s="109" t="str">
        <f t="shared" si="43"/>
        <v/>
      </c>
      <c r="AA152" s="35" t="str">
        <f t="shared" si="44"/>
        <v/>
      </c>
      <c r="AB152" s="101"/>
      <c r="AC152" s="45"/>
      <c r="AD152" s="102"/>
      <c r="AE152" s="101"/>
      <c r="AF152" s="45"/>
      <c r="AG152" s="102"/>
      <c r="AH152" s="101"/>
      <c r="AI152" s="45"/>
      <c r="AJ152" s="102"/>
      <c r="AK152" s="102"/>
      <c r="AL152" s="44"/>
      <c r="AM152" s="45"/>
      <c r="AN152" s="46"/>
      <c r="AO152" s="44"/>
      <c r="AP152" s="45"/>
      <c r="AQ152" s="46"/>
      <c r="AR152" s="47"/>
      <c r="AS152" s="48"/>
      <c r="AT152" s="49"/>
      <c r="AU152" s="50"/>
      <c r="AV152" s="54"/>
      <c r="AW152" s="55"/>
      <c r="AX152" s="55"/>
      <c r="AY152" s="56"/>
      <c r="AZ152" s="112"/>
      <c r="BA152" s="113"/>
      <c r="BB152" s="105" t="str">
        <f t="shared" si="46"/>
        <v/>
      </c>
      <c r="BC152" s="105" t="str">
        <f t="shared" si="45"/>
        <v/>
      </c>
      <c r="BD152" s="114"/>
    </row>
    <row r="153" spans="1:56" ht="21.6" customHeight="1" x14ac:dyDescent="0.25">
      <c r="A153" s="116"/>
      <c r="B153" s="117"/>
      <c r="C153" s="16"/>
      <c r="D153" s="118"/>
      <c r="E153" s="30"/>
      <c r="F153" s="119"/>
      <c r="G153" s="48"/>
      <c r="H153" s="120"/>
      <c r="I153" s="121"/>
      <c r="J153" s="23"/>
      <c r="K153" s="122"/>
      <c r="L153" s="30"/>
      <c r="M153" s="29"/>
      <c r="N153" s="30"/>
      <c r="O153" s="31"/>
      <c r="P153" s="32"/>
      <c r="Q153" s="98" t="str">
        <f t="shared" si="34"/>
        <v/>
      </c>
      <c r="R153" s="33" t="str">
        <f t="shared" si="35"/>
        <v/>
      </c>
      <c r="S153" s="3" t="str">
        <f t="shared" si="36"/>
        <v/>
      </c>
      <c r="T153" s="99" t="str">
        <f t="shared" si="38"/>
        <v/>
      </c>
      <c r="U153" s="100" t="str">
        <f t="shared" si="39"/>
        <v/>
      </c>
      <c r="V153" s="3" t="str">
        <f t="shared" si="37"/>
        <v/>
      </c>
      <c r="W153" s="99" t="str">
        <f t="shared" si="40"/>
        <v/>
      </c>
      <c r="X153" s="99" t="str">
        <f t="shared" si="41"/>
        <v/>
      </c>
      <c r="Y153" s="123" t="str">
        <f t="shared" si="42"/>
        <v/>
      </c>
      <c r="Z153" s="109" t="str">
        <f t="shared" si="43"/>
        <v/>
      </c>
      <c r="AA153" s="35" t="str">
        <f t="shared" si="44"/>
        <v/>
      </c>
      <c r="AB153" s="101"/>
      <c r="AC153" s="45"/>
      <c r="AD153" s="102"/>
      <c r="AE153" s="101"/>
      <c r="AF153" s="45"/>
      <c r="AG153" s="102"/>
      <c r="AH153" s="101"/>
      <c r="AI153" s="45"/>
      <c r="AJ153" s="102"/>
      <c r="AK153" s="102"/>
      <c r="AL153" s="44"/>
      <c r="AM153" s="45"/>
      <c r="AN153" s="46"/>
      <c r="AO153" s="44"/>
      <c r="AP153" s="45"/>
      <c r="AQ153" s="46"/>
      <c r="AR153" s="47"/>
      <c r="AS153" s="48"/>
      <c r="AT153" s="49"/>
      <c r="AU153" s="50"/>
      <c r="AV153" s="54"/>
      <c r="AW153" s="55"/>
      <c r="AX153" s="55"/>
      <c r="AY153" s="56"/>
      <c r="AZ153" s="112"/>
      <c r="BA153" s="113"/>
      <c r="BB153" s="105" t="str">
        <f t="shared" si="46"/>
        <v/>
      </c>
      <c r="BC153" s="105" t="str">
        <f t="shared" si="45"/>
        <v/>
      </c>
      <c r="BD153" s="114"/>
    </row>
    <row r="154" spans="1:56" ht="21.6" customHeight="1" x14ac:dyDescent="0.25">
      <c r="A154" s="116"/>
      <c r="B154" s="117"/>
      <c r="C154" s="16"/>
      <c r="D154" s="118"/>
      <c r="E154" s="30"/>
      <c r="F154" s="119"/>
      <c r="G154" s="48"/>
      <c r="H154" s="120"/>
      <c r="I154" s="121"/>
      <c r="J154" s="23"/>
      <c r="K154" s="122"/>
      <c r="L154" s="30"/>
      <c r="M154" s="29"/>
      <c r="N154" s="30"/>
      <c r="O154" s="31"/>
      <c r="P154" s="32"/>
      <c r="Q154" s="98" t="str">
        <f t="shared" si="34"/>
        <v/>
      </c>
      <c r="R154" s="33" t="str">
        <f t="shared" si="35"/>
        <v/>
      </c>
      <c r="S154" s="3" t="str">
        <f t="shared" si="36"/>
        <v/>
      </c>
      <c r="T154" s="99" t="str">
        <f t="shared" si="38"/>
        <v/>
      </c>
      <c r="U154" s="100" t="str">
        <f t="shared" si="39"/>
        <v/>
      </c>
      <c r="V154" s="3" t="str">
        <f t="shared" si="37"/>
        <v/>
      </c>
      <c r="W154" s="99" t="str">
        <f t="shared" si="40"/>
        <v/>
      </c>
      <c r="X154" s="99" t="str">
        <f t="shared" si="41"/>
        <v/>
      </c>
      <c r="Y154" s="123" t="str">
        <f t="shared" si="42"/>
        <v/>
      </c>
      <c r="Z154" s="109" t="str">
        <f t="shared" si="43"/>
        <v/>
      </c>
      <c r="AA154" s="35" t="str">
        <f t="shared" si="44"/>
        <v/>
      </c>
      <c r="AB154" s="101"/>
      <c r="AC154" s="45"/>
      <c r="AD154" s="102"/>
      <c r="AE154" s="101"/>
      <c r="AF154" s="45"/>
      <c r="AG154" s="102"/>
      <c r="AH154" s="101"/>
      <c r="AI154" s="45"/>
      <c r="AJ154" s="102"/>
      <c r="AK154" s="102"/>
      <c r="AL154" s="44"/>
      <c r="AM154" s="45"/>
      <c r="AN154" s="46"/>
      <c r="AO154" s="44"/>
      <c r="AP154" s="45"/>
      <c r="AQ154" s="46"/>
      <c r="AR154" s="47"/>
      <c r="AS154" s="48"/>
      <c r="AT154" s="49"/>
      <c r="AU154" s="50"/>
      <c r="AV154" s="54"/>
      <c r="AW154" s="55"/>
      <c r="AX154" s="55"/>
      <c r="AY154" s="56"/>
      <c r="AZ154" s="112"/>
      <c r="BA154" s="113"/>
      <c r="BB154" s="105" t="str">
        <f t="shared" si="46"/>
        <v/>
      </c>
      <c r="BC154" s="105" t="str">
        <f t="shared" si="45"/>
        <v/>
      </c>
      <c r="BD154" s="114"/>
    </row>
    <row r="155" spans="1:56" ht="21.6" customHeight="1" x14ac:dyDescent="0.25">
      <c r="A155" s="116"/>
      <c r="B155" s="117"/>
      <c r="C155" s="16"/>
      <c r="D155" s="118"/>
      <c r="E155" s="30"/>
      <c r="F155" s="119"/>
      <c r="G155" s="48"/>
      <c r="H155" s="120"/>
      <c r="I155" s="121"/>
      <c r="J155" s="23"/>
      <c r="K155" s="122"/>
      <c r="L155" s="30"/>
      <c r="M155" s="29"/>
      <c r="N155" s="30"/>
      <c r="O155" s="31"/>
      <c r="P155" s="32"/>
      <c r="Q155" s="98" t="str">
        <f t="shared" si="34"/>
        <v/>
      </c>
      <c r="R155" s="33" t="str">
        <f t="shared" si="35"/>
        <v/>
      </c>
      <c r="S155" s="3" t="str">
        <f t="shared" si="36"/>
        <v/>
      </c>
      <c r="T155" s="99" t="str">
        <f t="shared" si="38"/>
        <v/>
      </c>
      <c r="U155" s="100" t="str">
        <f t="shared" si="39"/>
        <v/>
      </c>
      <c r="V155" s="3" t="str">
        <f t="shared" si="37"/>
        <v/>
      </c>
      <c r="W155" s="99" t="str">
        <f t="shared" si="40"/>
        <v/>
      </c>
      <c r="X155" s="99" t="str">
        <f t="shared" si="41"/>
        <v/>
      </c>
      <c r="Y155" s="123" t="str">
        <f t="shared" si="42"/>
        <v/>
      </c>
      <c r="Z155" s="109" t="str">
        <f t="shared" si="43"/>
        <v/>
      </c>
      <c r="AA155" s="35" t="str">
        <f t="shared" si="44"/>
        <v/>
      </c>
      <c r="AB155" s="101"/>
      <c r="AC155" s="45"/>
      <c r="AD155" s="102"/>
      <c r="AE155" s="101"/>
      <c r="AF155" s="45"/>
      <c r="AG155" s="102"/>
      <c r="AH155" s="101"/>
      <c r="AI155" s="45"/>
      <c r="AJ155" s="102"/>
      <c r="AK155" s="102"/>
      <c r="AL155" s="44"/>
      <c r="AM155" s="45"/>
      <c r="AN155" s="46"/>
      <c r="AO155" s="44"/>
      <c r="AP155" s="45"/>
      <c r="AQ155" s="46"/>
      <c r="AR155" s="47"/>
      <c r="AS155" s="48"/>
      <c r="AT155" s="49"/>
      <c r="AU155" s="50"/>
      <c r="AV155" s="54"/>
      <c r="AW155" s="55"/>
      <c r="AX155" s="55"/>
      <c r="AY155" s="56"/>
      <c r="AZ155" s="112"/>
      <c r="BA155" s="113"/>
      <c r="BB155" s="105" t="str">
        <f t="shared" si="46"/>
        <v/>
      </c>
      <c r="BC155" s="105" t="str">
        <f t="shared" si="45"/>
        <v/>
      </c>
      <c r="BD155" s="114"/>
    </row>
    <row r="156" spans="1:56" ht="21.6" customHeight="1" x14ac:dyDescent="0.25">
      <c r="A156" s="116"/>
      <c r="B156" s="117"/>
      <c r="C156" s="16"/>
      <c r="D156" s="118"/>
      <c r="E156" s="30"/>
      <c r="F156" s="119"/>
      <c r="G156" s="48"/>
      <c r="H156" s="120"/>
      <c r="I156" s="121"/>
      <c r="J156" s="23"/>
      <c r="K156" s="122"/>
      <c r="L156" s="30"/>
      <c r="M156" s="29"/>
      <c r="N156" s="30"/>
      <c r="O156" s="31"/>
      <c r="P156" s="32"/>
      <c r="Q156" s="98" t="str">
        <f t="shared" si="34"/>
        <v/>
      </c>
      <c r="R156" s="33" t="str">
        <f t="shared" si="35"/>
        <v/>
      </c>
      <c r="S156" s="3" t="str">
        <f t="shared" si="36"/>
        <v/>
      </c>
      <c r="T156" s="99" t="str">
        <f t="shared" si="38"/>
        <v/>
      </c>
      <c r="U156" s="100" t="str">
        <f t="shared" si="39"/>
        <v/>
      </c>
      <c r="V156" s="3" t="str">
        <f t="shared" si="37"/>
        <v/>
      </c>
      <c r="W156" s="99" t="str">
        <f t="shared" si="40"/>
        <v/>
      </c>
      <c r="X156" s="99" t="str">
        <f t="shared" si="41"/>
        <v/>
      </c>
      <c r="Y156" s="123" t="str">
        <f t="shared" si="42"/>
        <v/>
      </c>
      <c r="Z156" s="109" t="str">
        <f t="shared" si="43"/>
        <v/>
      </c>
      <c r="AA156" s="35" t="str">
        <f t="shared" si="44"/>
        <v/>
      </c>
      <c r="AB156" s="101"/>
      <c r="AC156" s="45"/>
      <c r="AD156" s="102"/>
      <c r="AE156" s="101"/>
      <c r="AF156" s="45"/>
      <c r="AG156" s="102"/>
      <c r="AH156" s="101"/>
      <c r="AI156" s="45"/>
      <c r="AJ156" s="102"/>
      <c r="AK156" s="102"/>
      <c r="AL156" s="44"/>
      <c r="AM156" s="45"/>
      <c r="AN156" s="46"/>
      <c r="AO156" s="44"/>
      <c r="AP156" s="45"/>
      <c r="AQ156" s="46"/>
      <c r="AR156" s="47"/>
      <c r="AS156" s="48"/>
      <c r="AT156" s="49"/>
      <c r="AU156" s="50"/>
      <c r="AV156" s="54"/>
      <c r="AW156" s="55"/>
      <c r="AX156" s="55"/>
      <c r="AY156" s="56"/>
      <c r="AZ156" s="112"/>
      <c r="BA156" s="113"/>
      <c r="BB156" s="105" t="str">
        <f t="shared" si="46"/>
        <v/>
      </c>
      <c r="BC156" s="105" t="str">
        <f t="shared" si="45"/>
        <v/>
      </c>
      <c r="BD156" s="114"/>
    </row>
    <row r="157" spans="1:56" ht="21.6" customHeight="1" x14ac:dyDescent="0.25">
      <c r="A157" s="116"/>
      <c r="B157" s="117"/>
      <c r="C157" s="16"/>
      <c r="D157" s="118"/>
      <c r="E157" s="30"/>
      <c r="F157" s="119"/>
      <c r="G157" s="48"/>
      <c r="H157" s="120"/>
      <c r="I157" s="121"/>
      <c r="J157" s="23"/>
      <c r="K157" s="122"/>
      <c r="L157" s="30"/>
      <c r="M157" s="29"/>
      <c r="N157" s="30"/>
      <c r="O157" s="31"/>
      <c r="P157" s="32"/>
      <c r="Q157" s="98" t="str">
        <f t="shared" ref="Q157:Q220" si="47">IF(E157="F","Y","")</f>
        <v/>
      </c>
      <c r="R157" s="33" t="str">
        <f t="shared" ref="R157:R220" si="48">IF(E157="C","Y","")</f>
        <v/>
      </c>
      <c r="S157" s="3" t="str">
        <f t="shared" ref="S157:S220" si="49">IF(OR(AND($BB157="1",$J157="E",$Q157="Y"),AND($E157="f",$J157="E"),AND(U157="1",T157="")),"1","")</f>
        <v/>
      </c>
      <c r="T157" s="99" t="str">
        <f t="shared" si="38"/>
        <v/>
      </c>
      <c r="U157" s="100" t="str">
        <f t="shared" si="39"/>
        <v/>
      </c>
      <c r="V157" s="3" t="str">
        <f t="shared" ref="V157:V220" si="50">IF(OR(AND($BB157="1",$J157="E",$R157="Y"),AND($E157="c",$J157="E"),AND(X157="1",W157="")),"1","")</f>
        <v/>
      </c>
      <c r="W157" s="99" t="str">
        <f t="shared" si="40"/>
        <v/>
      </c>
      <c r="X157" s="99" t="str">
        <f t="shared" si="41"/>
        <v/>
      </c>
      <c r="Y157" s="123" t="str">
        <f t="shared" si="42"/>
        <v/>
      </c>
      <c r="Z157" s="109" t="str">
        <f t="shared" si="43"/>
        <v/>
      </c>
      <c r="AA157" s="35" t="str">
        <f t="shared" si="44"/>
        <v/>
      </c>
      <c r="AB157" s="101"/>
      <c r="AC157" s="45"/>
      <c r="AD157" s="102"/>
      <c r="AE157" s="101"/>
      <c r="AF157" s="45"/>
      <c r="AG157" s="102"/>
      <c r="AH157" s="101"/>
      <c r="AI157" s="45"/>
      <c r="AJ157" s="102"/>
      <c r="AK157" s="102"/>
      <c r="AL157" s="44"/>
      <c r="AM157" s="45"/>
      <c r="AN157" s="46"/>
      <c r="AO157" s="44"/>
      <c r="AP157" s="45"/>
      <c r="AQ157" s="46"/>
      <c r="AR157" s="47"/>
      <c r="AS157" s="48"/>
      <c r="AT157" s="49"/>
      <c r="AU157" s="50"/>
      <c r="AV157" s="54"/>
      <c r="AW157" s="55"/>
      <c r="AX157" s="55"/>
      <c r="AY157" s="56"/>
      <c r="AZ157" s="112"/>
      <c r="BA157" s="113"/>
      <c r="BB157" s="105" t="str">
        <f t="shared" si="46"/>
        <v/>
      </c>
      <c r="BC157" s="105" t="str">
        <f t="shared" si="45"/>
        <v/>
      </c>
      <c r="BD157" s="114"/>
    </row>
    <row r="158" spans="1:56" ht="21.6" customHeight="1" x14ac:dyDescent="0.25">
      <c r="A158" s="116"/>
      <c r="B158" s="117"/>
      <c r="C158" s="16"/>
      <c r="D158" s="118"/>
      <c r="E158" s="30"/>
      <c r="F158" s="119"/>
      <c r="G158" s="48"/>
      <c r="H158" s="120"/>
      <c r="I158" s="121"/>
      <c r="J158" s="23"/>
      <c r="K158" s="122"/>
      <c r="L158" s="30"/>
      <c r="M158" s="29"/>
      <c r="N158" s="30"/>
      <c r="O158" s="31"/>
      <c r="P158" s="32"/>
      <c r="Q158" s="98" t="str">
        <f t="shared" si="47"/>
        <v/>
      </c>
      <c r="R158" s="33" t="str">
        <f t="shared" si="48"/>
        <v/>
      </c>
      <c r="S158" s="3" t="str">
        <f t="shared" si="49"/>
        <v/>
      </c>
      <c r="T158" s="99" t="str">
        <f t="shared" si="38"/>
        <v/>
      </c>
      <c r="U158" s="100" t="str">
        <f t="shared" si="39"/>
        <v/>
      </c>
      <c r="V158" s="3" t="str">
        <f t="shared" si="50"/>
        <v/>
      </c>
      <c r="W158" s="99" t="str">
        <f t="shared" si="40"/>
        <v/>
      </c>
      <c r="X158" s="99" t="str">
        <f t="shared" si="41"/>
        <v/>
      </c>
      <c r="Y158" s="123" t="str">
        <f t="shared" si="42"/>
        <v/>
      </c>
      <c r="Z158" s="109" t="str">
        <f t="shared" si="43"/>
        <v/>
      </c>
      <c r="AA158" s="35" t="str">
        <f t="shared" si="44"/>
        <v/>
      </c>
      <c r="AB158" s="101"/>
      <c r="AC158" s="45"/>
      <c r="AD158" s="102"/>
      <c r="AE158" s="101"/>
      <c r="AF158" s="45"/>
      <c r="AG158" s="102"/>
      <c r="AH158" s="101"/>
      <c r="AI158" s="45"/>
      <c r="AJ158" s="102"/>
      <c r="AK158" s="102"/>
      <c r="AL158" s="44"/>
      <c r="AM158" s="45"/>
      <c r="AN158" s="46"/>
      <c r="AO158" s="44"/>
      <c r="AP158" s="45"/>
      <c r="AQ158" s="46"/>
      <c r="AR158" s="47"/>
      <c r="AS158" s="48"/>
      <c r="AT158" s="49"/>
      <c r="AU158" s="50"/>
      <c r="AV158" s="54"/>
      <c r="AW158" s="55"/>
      <c r="AX158" s="55"/>
      <c r="AY158" s="56"/>
      <c r="AZ158" s="112"/>
      <c r="BA158" s="113"/>
      <c r="BB158" s="105" t="str">
        <f t="shared" si="46"/>
        <v/>
      </c>
      <c r="BC158" s="105" t="str">
        <f t="shared" si="45"/>
        <v/>
      </c>
      <c r="BD158" s="114"/>
    </row>
    <row r="159" spans="1:56" ht="21.6" customHeight="1" x14ac:dyDescent="0.25">
      <c r="A159" s="116"/>
      <c r="B159" s="117"/>
      <c r="C159" s="16"/>
      <c r="D159" s="118"/>
      <c r="E159" s="30"/>
      <c r="F159" s="119"/>
      <c r="G159" s="48"/>
      <c r="H159" s="120"/>
      <c r="I159" s="121"/>
      <c r="J159" s="23"/>
      <c r="K159" s="122"/>
      <c r="L159" s="30"/>
      <c r="M159" s="29"/>
      <c r="N159" s="30"/>
      <c r="O159" s="31"/>
      <c r="P159" s="32"/>
      <c r="Q159" s="98" t="str">
        <f t="shared" si="47"/>
        <v/>
      </c>
      <c r="R159" s="33" t="str">
        <f t="shared" si="48"/>
        <v/>
      </c>
      <c r="S159" s="3" t="str">
        <f t="shared" si="49"/>
        <v/>
      </c>
      <c r="T159" s="99" t="str">
        <f t="shared" si="38"/>
        <v/>
      </c>
      <c r="U159" s="100" t="str">
        <f t="shared" si="39"/>
        <v/>
      </c>
      <c r="V159" s="3" t="str">
        <f t="shared" si="50"/>
        <v/>
      </c>
      <c r="W159" s="99" t="str">
        <f t="shared" si="40"/>
        <v/>
      </c>
      <c r="X159" s="99" t="str">
        <f t="shared" si="41"/>
        <v/>
      </c>
      <c r="Y159" s="123" t="str">
        <f t="shared" si="42"/>
        <v/>
      </c>
      <c r="Z159" s="109" t="str">
        <f t="shared" si="43"/>
        <v/>
      </c>
      <c r="AA159" s="35" t="str">
        <f t="shared" si="44"/>
        <v/>
      </c>
      <c r="AB159" s="101"/>
      <c r="AC159" s="45"/>
      <c r="AD159" s="102"/>
      <c r="AE159" s="101"/>
      <c r="AF159" s="45"/>
      <c r="AG159" s="102"/>
      <c r="AH159" s="101"/>
      <c r="AI159" s="45"/>
      <c r="AJ159" s="102"/>
      <c r="AK159" s="102"/>
      <c r="AL159" s="44"/>
      <c r="AM159" s="45"/>
      <c r="AN159" s="46"/>
      <c r="AO159" s="44"/>
      <c r="AP159" s="45"/>
      <c r="AQ159" s="46"/>
      <c r="AR159" s="47"/>
      <c r="AS159" s="48"/>
      <c r="AT159" s="49"/>
      <c r="AU159" s="50"/>
      <c r="AV159" s="54"/>
      <c r="AW159" s="55"/>
      <c r="AX159" s="55"/>
      <c r="AY159" s="56"/>
      <c r="AZ159" s="112"/>
      <c r="BA159" s="113"/>
      <c r="BB159" s="105" t="str">
        <f t="shared" si="46"/>
        <v/>
      </c>
      <c r="BC159" s="105" t="str">
        <f t="shared" si="45"/>
        <v/>
      </c>
      <c r="BD159" s="114"/>
    </row>
    <row r="160" spans="1:56" ht="21.6" customHeight="1" x14ac:dyDescent="0.25">
      <c r="A160" s="116"/>
      <c r="B160" s="117"/>
      <c r="C160" s="16"/>
      <c r="D160" s="118"/>
      <c r="E160" s="30"/>
      <c r="F160" s="119"/>
      <c r="G160" s="48"/>
      <c r="H160" s="120"/>
      <c r="I160" s="121"/>
      <c r="J160" s="23"/>
      <c r="K160" s="122"/>
      <c r="L160" s="30"/>
      <c r="M160" s="29"/>
      <c r="N160" s="30"/>
      <c r="O160" s="31"/>
      <c r="P160" s="32"/>
      <c r="Q160" s="98" t="str">
        <f t="shared" si="47"/>
        <v/>
      </c>
      <c r="R160" s="33" t="str">
        <f t="shared" si="48"/>
        <v/>
      </c>
      <c r="S160" s="3" t="str">
        <f t="shared" si="49"/>
        <v/>
      </c>
      <c r="T160" s="99" t="str">
        <f t="shared" si="38"/>
        <v/>
      </c>
      <c r="U160" s="100" t="str">
        <f t="shared" si="39"/>
        <v/>
      </c>
      <c r="V160" s="3" t="str">
        <f t="shared" si="50"/>
        <v/>
      </c>
      <c r="W160" s="99" t="str">
        <f t="shared" si="40"/>
        <v/>
      </c>
      <c r="X160" s="99" t="str">
        <f t="shared" si="41"/>
        <v/>
      </c>
      <c r="Y160" s="123" t="str">
        <f t="shared" si="42"/>
        <v/>
      </c>
      <c r="Z160" s="109" t="str">
        <f t="shared" si="43"/>
        <v/>
      </c>
      <c r="AA160" s="35" t="str">
        <f t="shared" si="44"/>
        <v/>
      </c>
      <c r="AB160" s="101"/>
      <c r="AC160" s="45"/>
      <c r="AD160" s="102"/>
      <c r="AE160" s="101"/>
      <c r="AF160" s="45"/>
      <c r="AG160" s="102"/>
      <c r="AH160" s="101"/>
      <c r="AI160" s="45"/>
      <c r="AJ160" s="102"/>
      <c r="AK160" s="102"/>
      <c r="AL160" s="44"/>
      <c r="AM160" s="45"/>
      <c r="AN160" s="46"/>
      <c r="AO160" s="44"/>
      <c r="AP160" s="45"/>
      <c r="AQ160" s="46"/>
      <c r="AR160" s="47"/>
      <c r="AS160" s="48"/>
      <c r="AT160" s="49"/>
      <c r="AU160" s="50"/>
      <c r="AV160" s="54"/>
      <c r="AW160" s="55"/>
      <c r="AX160" s="55"/>
      <c r="AY160" s="56"/>
      <c r="AZ160" s="112"/>
      <c r="BA160" s="113"/>
      <c r="BB160" s="105" t="str">
        <f t="shared" si="46"/>
        <v/>
      </c>
      <c r="BC160" s="105" t="str">
        <f t="shared" si="45"/>
        <v/>
      </c>
      <c r="BD160" s="114"/>
    </row>
    <row r="161" spans="1:56" ht="21.6" customHeight="1" x14ac:dyDescent="0.25">
      <c r="A161" s="116"/>
      <c r="B161" s="117"/>
      <c r="C161" s="16"/>
      <c r="D161" s="118"/>
      <c r="E161" s="30"/>
      <c r="F161" s="119"/>
      <c r="G161" s="48"/>
      <c r="H161" s="120"/>
      <c r="I161" s="121"/>
      <c r="J161" s="23"/>
      <c r="K161" s="122"/>
      <c r="L161" s="30"/>
      <c r="M161" s="29"/>
      <c r="N161" s="30"/>
      <c r="O161" s="31"/>
      <c r="P161" s="32"/>
      <c r="Q161" s="98" t="str">
        <f t="shared" si="47"/>
        <v/>
      </c>
      <c r="R161" s="33" t="str">
        <f t="shared" si="48"/>
        <v/>
      </c>
      <c r="S161" s="3" t="str">
        <f t="shared" si="49"/>
        <v/>
      </c>
      <c r="T161" s="99" t="str">
        <f t="shared" si="38"/>
        <v/>
      </c>
      <c r="U161" s="100" t="str">
        <f t="shared" si="39"/>
        <v/>
      </c>
      <c r="V161" s="3" t="str">
        <f t="shared" si="50"/>
        <v/>
      </c>
      <c r="W161" s="99" t="str">
        <f t="shared" si="40"/>
        <v/>
      </c>
      <c r="X161" s="99" t="str">
        <f t="shared" si="41"/>
        <v/>
      </c>
      <c r="Y161" s="123" t="str">
        <f t="shared" si="42"/>
        <v/>
      </c>
      <c r="Z161" s="109" t="str">
        <f t="shared" si="43"/>
        <v/>
      </c>
      <c r="AA161" s="35" t="str">
        <f t="shared" si="44"/>
        <v/>
      </c>
      <c r="AB161" s="101"/>
      <c r="AC161" s="45"/>
      <c r="AD161" s="102"/>
      <c r="AE161" s="101"/>
      <c r="AF161" s="45"/>
      <c r="AG161" s="102"/>
      <c r="AH161" s="101"/>
      <c r="AI161" s="45"/>
      <c r="AJ161" s="102"/>
      <c r="AK161" s="102"/>
      <c r="AL161" s="44"/>
      <c r="AM161" s="45"/>
      <c r="AN161" s="46"/>
      <c r="AO161" s="44"/>
      <c r="AP161" s="45"/>
      <c r="AQ161" s="46"/>
      <c r="AR161" s="47"/>
      <c r="AS161" s="48"/>
      <c r="AT161" s="49"/>
      <c r="AU161" s="50"/>
      <c r="AV161" s="54"/>
      <c r="AW161" s="55"/>
      <c r="AX161" s="55"/>
      <c r="AY161" s="56"/>
      <c r="AZ161" s="112"/>
      <c r="BA161" s="113"/>
      <c r="BB161" s="105" t="str">
        <f t="shared" si="46"/>
        <v/>
      </c>
      <c r="BC161" s="105" t="str">
        <f t="shared" si="45"/>
        <v/>
      </c>
      <c r="BD161" s="114"/>
    </row>
    <row r="162" spans="1:56" ht="21.6" customHeight="1" x14ac:dyDescent="0.25">
      <c r="A162" s="116"/>
      <c r="B162" s="117"/>
      <c r="C162" s="16"/>
      <c r="D162" s="118"/>
      <c r="E162" s="30"/>
      <c r="F162" s="119"/>
      <c r="G162" s="48"/>
      <c r="H162" s="120"/>
      <c r="I162" s="121"/>
      <c r="J162" s="23"/>
      <c r="K162" s="122"/>
      <c r="L162" s="30"/>
      <c r="M162" s="29"/>
      <c r="N162" s="30"/>
      <c r="O162" s="31"/>
      <c r="P162" s="32"/>
      <c r="Q162" s="98" t="str">
        <f t="shared" si="47"/>
        <v/>
      </c>
      <c r="R162" s="33" t="str">
        <f t="shared" si="48"/>
        <v/>
      </c>
      <c r="S162" s="3" t="str">
        <f t="shared" si="49"/>
        <v/>
      </c>
      <c r="T162" s="99" t="str">
        <f t="shared" si="38"/>
        <v/>
      </c>
      <c r="U162" s="100" t="str">
        <f t="shared" si="39"/>
        <v/>
      </c>
      <c r="V162" s="3" t="str">
        <f t="shared" si="50"/>
        <v/>
      </c>
      <c r="W162" s="99" t="str">
        <f t="shared" si="40"/>
        <v/>
      </c>
      <c r="X162" s="99" t="str">
        <f t="shared" si="41"/>
        <v/>
      </c>
      <c r="Y162" s="123" t="str">
        <f t="shared" si="42"/>
        <v/>
      </c>
      <c r="Z162" s="109" t="str">
        <f t="shared" si="43"/>
        <v/>
      </c>
      <c r="AA162" s="35" t="str">
        <f t="shared" si="44"/>
        <v/>
      </c>
      <c r="AB162" s="101"/>
      <c r="AC162" s="45"/>
      <c r="AD162" s="102"/>
      <c r="AE162" s="101"/>
      <c r="AF162" s="45"/>
      <c r="AG162" s="102"/>
      <c r="AH162" s="101"/>
      <c r="AI162" s="45"/>
      <c r="AJ162" s="102"/>
      <c r="AK162" s="102"/>
      <c r="AL162" s="44"/>
      <c r="AM162" s="45"/>
      <c r="AN162" s="46"/>
      <c r="AO162" s="44"/>
      <c r="AP162" s="45"/>
      <c r="AQ162" s="46"/>
      <c r="AR162" s="47"/>
      <c r="AS162" s="48"/>
      <c r="AT162" s="49"/>
      <c r="AU162" s="50"/>
      <c r="AV162" s="54"/>
      <c r="AW162" s="55"/>
      <c r="AX162" s="55"/>
      <c r="AY162" s="56"/>
      <c r="AZ162" s="112"/>
      <c r="BA162" s="113"/>
      <c r="BB162" s="105" t="str">
        <f t="shared" si="46"/>
        <v/>
      </c>
      <c r="BC162" s="105" t="str">
        <f t="shared" si="45"/>
        <v/>
      </c>
      <c r="BD162" s="114"/>
    </row>
    <row r="163" spans="1:56" ht="21.6" customHeight="1" x14ac:dyDescent="0.25">
      <c r="A163" s="116"/>
      <c r="B163" s="117"/>
      <c r="C163" s="16"/>
      <c r="D163" s="118"/>
      <c r="E163" s="30"/>
      <c r="F163" s="119"/>
      <c r="G163" s="48"/>
      <c r="H163" s="120"/>
      <c r="I163" s="121"/>
      <c r="J163" s="23"/>
      <c r="K163" s="122"/>
      <c r="L163" s="30"/>
      <c r="M163" s="29"/>
      <c r="N163" s="30"/>
      <c r="O163" s="31"/>
      <c r="P163" s="32"/>
      <c r="Q163" s="98" t="str">
        <f t="shared" si="47"/>
        <v/>
      </c>
      <c r="R163" s="33" t="str">
        <f t="shared" si="48"/>
        <v/>
      </c>
      <c r="S163" s="3" t="str">
        <f t="shared" si="49"/>
        <v/>
      </c>
      <c r="T163" s="99" t="str">
        <f t="shared" si="38"/>
        <v/>
      </c>
      <c r="U163" s="100" t="str">
        <f t="shared" si="39"/>
        <v/>
      </c>
      <c r="V163" s="3" t="str">
        <f t="shared" si="50"/>
        <v/>
      </c>
      <c r="W163" s="99" t="str">
        <f t="shared" si="40"/>
        <v/>
      </c>
      <c r="X163" s="99" t="str">
        <f t="shared" si="41"/>
        <v/>
      </c>
      <c r="Y163" s="123" t="str">
        <f t="shared" si="42"/>
        <v/>
      </c>
      <c r="Z163" s="109" t="str">
        <f t="shared" si="43"/>
        <v/>
      </c>
      <c r="AA163" s="35" t="str">
        <f t="shared" si="44"/>
        <v/>
      </c>
      <c r="AB163" s="101"/>
      <c r="AC163" s="45"/>
      <c r="AD163" s="102"/>
      <c r="AE163" s="101"/>
      <c r="AF163" s="45"/>
      <c r="AG163" s="102"/>
      <c r="AH163" s="101"/>
      <c r="AI163" s="45"/>
      <c r="AJ163" s="102"/>
      <c r="AK163" s="102"/>
      <c r="AL163" s="44"/>
      <c r="AM163" s="45"/>
      <c r="AN163" s="46"/>
      <c r="AO163" s="44"/>
      <c r="AP163" s="45"/>
      <c r="AQ163" s="46"/>
      <c r="AR163" s="47"/>
      <c r="AS163" s="48"/>
      <c r="AT163" s="49"/>
      <c r="AU163" s="50"/>
      <c r="AV163" s="54"/>
      <c r="AW163" s="55"/>
      <c r="AX163" s="55"/>
      <c r="AY163" s="56"/>
      <c r="AZ163" s="112"/>
      <c r="BA163" s="113"/>
      <c r="BB163" s="105" t="str">
        <f t="shared" si="46"/>
        <v/>
      </c>
      <c r="BC163" s="105" t="str">
        <f t="shared" si="45"/>
        <v/>
      </c>
      <c r="BD163" s="114"/>
    </row>
    <row r="164" spans="1:56" ht="21.6" customHeight="1" x14ac:dyDescent="0.25">
      <c r="A164" s="116"/>
      <c r="B164" s="117"/>
      <c r="C164" s="16"/>
      <c r="D164" s="118"/>
      <c r="E164" s="30"/>
      <c r="F164" s="119"/>
      <c r="G164" s="48"/>
      <c r="H164" s="120"/>
      <c r="I164" s="121"/>
      <c r="J164" s="23"/>
      <c r="K164" s="122"/>
      <c r="L164" s="30"/>
      <c r="M164" s="29"/>
      <c r="N164" s="30"/>
      <c r="O164" s="31"/>
      <c r="P164" s="32"/>
      <c r="Q164" s="98" t="str">
        <f t="shared" si="47"/>
        <v/>
      </c>
      <c r="R164" s="33" t="str">
        <f t="shared" si="48"/>
        <v/>
      </c>
      <c r="S164" s="3" t="str">
        <f t="shared" si="49"/>
        <v/>
      </c>
      <c r="T164" s="99" t="str">
        <f t="shared" si="38"/>
        <v/>
      </c>
      <c r="U164" s="100" t="str">
        <f t="shared" si="39"/>
        <v/>
      </c>
      <c r="V164" s="3" t="str">
        <f t="shared" si="50"/>
        <v/>
      </c>
      <c r="W164" s="99" t="str">
        <f t="shared" si="40"/>
        <v/>
      </c>
      <c r="X164" s="99" t="str">
        <f t="shared" si="41"/>
        <v/>
      </c>
      <c r="Y164" s="123" t="str">
        <f t="shared" si="42"/>
        <v/>
      </c>
      <c r="Z164" s="109" t="str">
        <f t="shared" si="43"/>
        <v/>
      </c>
      <c r="AA164" s="35" t="str">
        <f t="shared" si="44"/>
        <v/>
      </c>
      <c r="AB164" s="101"/>
      <c r="AC164" s="45"/>
      <c r="AD164" s="102"/>
      <c r="AE164" s="101"/>
      <c r="AF164" s="45"/>
      <c r="AG164" s="102"/>
      <c r="AH164" s="101"/>
      <c r="AI164" s="45"/>
      <c r="AJ164" s="102"/>
      <c r="AK164" s="102"/>
      <c r="AL164" s="44"/>
      <c r="AM164" s="45"/>
      <c r="AN164" s="46"/>
      <c r="AO164" s="44"/>
      <c r="AP164" s="45"/>
      <c r="AQ164" s="46"/>
      <c r="AR164" s="47"/>
      <c r="AS164" s="48"/>
      <c r="AT164" s="49"/>
      <c r="AU164" s="50"/>
      <c r="AV164" s="54"/>
      <c r="AW164" s="55"/>
      <c r="AX164" s="55"/>
      <c r="AY164" s="56"/>
      <c r="AZ164" s="112"/>
      <c r="BA164" s="113"/>
      <c r="BB164" s="105" t="str">
        <f t="shared" si="46"/>
        <v/>
      </c>
      <c r="BC164" s="105" t="str">
        <f t="shared" si="45"/>
        <v/>
      </c>
      <c r="BD164" s="114"/>
    </row>
    <row r="165" spans="1:56" ht="21.6" customHeight="1" x14ac:dyDescent="0.25">
      <c r="A165" s="116"/>
      <c r="B165" s="117"/>
      <c r="C165" s="16"/>
      <c r="D165" s="118"/>
      <c r="E165" s="30"/>
      <c r="F165" s="119"/>
      <c r="G165" s="48"/>
      <c r="H165" s="120"/>
      <c r="I165" s="121"/>
      <c r="J165" s="23"/>
      <c r="K165" s="122"/>
      <c r="L165" s="30"/>
      <c r="M165" s="29"/>
      <c r="N165" s="30"/>
      <c r="O165" s="31"/>
      <c r="P165" s="32"/>
      <c r="Q165" s="98" t="str">
        <f t="shared" si="47"/>
        <v/>
      </c>
      <c r="R165" s="33" t="str">
        <f t="shared" si="48"/>
        <v/>
      </c>
      <c r="S165" s="3" t="str">
        <f t="shared" si="49"/>
        <v/>
      </c>
      <c r="T165" s="99" t="str">
        <f t="shared" si="38"/>
        <v/>
      </c>
      <c r="U165" s="100" t="str">
        <f t="shared" si="39"/>
        <v/>
      </c>
      <c r="V165" s="3" t="str">
        <f t="shared" si="50"/>
        <v/>
      </c>
      <c r="W165" s="99" t="str">
        <f t="shared" si="40"/>
        <v/>
      </c>
      <c r="X165" s="99" t="str">
        <f t="shared" si="41"/>
        <v/>
      </c>
      <c r="Y165" s="123" t="str">
        <f t="shared" si="42"/>
        <v/>
      </c>
      <c r="Z165" s="109" t="str">
        <f t="shared" si="43"/>
        <v/>
      </c>
      <c r="AA165" s="35" t="str">
        <f t="shared" si="44"/>
        <v/>
      </c>
      <c r="AB165" s="101"/>
      <c r="AC165" s="45"/>
      <c r="AD165" s="102"/>
      <c r="AE165" s="101"/>
      <c r="AF165" s="45"/>
      <c r="AG165" s="102"/>
      <c r="AH165" s="101"/>
      <c r="AI165" s="45"/>
      <c r="AJ165" s="102"/>
      <c r="AK165" s="102"/>
      <c r="AL165" s="44"/>
      <c r="AM165" s="45"/>
      <c r="AN165" s="46"/>
      <c r="AO165" s="44"/>
      <c r="AP165" s="45"/>
      <c r="AQ165" s="46"/>
      <c r="AR165" s="47"/>
      <c r="AS165" s="48"/>
      <c r="AT165" s="49"/>
      <c r="AU165" s="50"/>
      <c r="AV165" s="54"/>
      <c r="AW165" s="55"/>
      <c r="AX165" s="55"/>
      <c r="AY165" s="56"/>
      <c r="AZ165" s="112"/>
      <c r="BA165" s="113"/>
      <c r="BB165" s="105" t="str">
        <f t="shared" si="46"/>
        <v/>
      </c>
      <c r="BC165" s="105" t="str">
        <f t="shared" si="45"/>
        <v/>
      </c>
      <c r="BD165" s="114"/>
    </row>
    <row r="166" spans="1:56" ht="21.6" customHeight="1" x14ac:dyDescent="0.25">
      <c r="A166" s="116"/>
      <c r="B166" s="117"/>
      <c r="C166" s="16"/>
      <c r="D166" s="118"/>
      <c r="E166" s="30"/>
      <c r="F166" s="119"/>
      <c r="G166" s="48"/>
      <c r="H166" s="120"/>
      <c r="I166" s="121"/>
      <c r="J166" s="23"/>
      <c r="K166" s="122"/>
      <c r="L166" s="30"/>
      <c r="M166" s="29"/>
      <c r="N166" s="30"/>
      <c r="O166" s="31"/>
      <c r="P166" s="32"/>
      <c r="Q166" s="98" t="str">
        <f t="shared" si="47"/>
        <v/>
      </c>
      <c r="R166" s="33" t="str">
        <f t="shared" si="48"/>
        <v/>
      </c>
      <c r="S166" s="3" t="str">
        <f t="shared" si="49"/>
        <v/>
      </c>
      <c r="T166" s="99" t="str">
        <f t="shared" si="38"/>
        <v/>
      </c>
      <c r="U166" s="100" t="str">
        <f t="shared" si="39"/>
        <v/>
      </c>
      <c r="V166" s="3" t="str">
        <f t="shared" si="50"/>
        <v/>
      </c>
      <c r="W166" s="99" t="str">
        <f t="shared" si="40"/>
        <v/>
      </c>
      <c r="X166" s="99" t="str">
        <f t="shared" si="41"/>
        <v/>
      </c>
      <c r="Y166" s="123" t="str">
        <f t="shared" si="42"/>
        <v/>
      </c>
      <c r="Z166" s="109" t="str">
        <f t="shared" si="43"/>
        <v/>
      </c>
      <c r="AA166" s="35" t="str">
        <f t="shared" si="44"/>
        <v/>
      </c>
      <c r="AB166" s="101"/>
      <c r="AC166" s="45"/>
      <c r="AD166" s="102"/>
      <c r="AE166" s="101"/>
      <c r="AF166" s="45"/>
      <c r="AG166" s="102"/>
      <c r="AH166" s="101"/>
      <c r="AI166" s="45"/>
      <c r="AJ166" s="102"/>
      <c r="AK166" s="102"/>
      <c r="AL166" s="44"/>
      <c r="AM166" s="45"/>
      <c r="AN166" s="46"/>
      <c r="AO166" s="44"/>
      <c r="AP166" s="45"/>
      <c r="AQ166" s="46"/>
      <c r="AR166" s="47"/>
      <c r="AS166" s="48"/>
      <c r="AT166" s="49"/>
      <c r="AU166" s="50"/>
      <c r="AV166" s="54"/>
      <c r="AW166" s="55"/>
      <c r="AX166" s="55"/>
      <c r="AY166" s="56"/>
      <c r="AZ166" s="112"/>
      <c r="BA166" s="113"/>
      <c r="BB166" s="105" t="str">
        <f t="shared" si="46"/>
        <v/>
      </c>
      <c r="BC166" s="105" t="str">
        <f t="shared" si="45"/>
        <v/>
      </c>
      <c r="BD166" s="114"/>
    </row>
    <row r="167" spans="1:56" ht="21.6" customHeight="1" x14ac:dyDescent="0.25">
      <c r="A167" s="116"/>
      <c r="B167" s="117"/>
      <c r="C167" s="16"/>
      <c r="D167" s="118"/>
      <c r="E167" s="30"/>
      <c r="F167" s="119"/>
      <c r="G167" s="48"/>
      <c r="H167" s="120"/>
      <c r="I167" s="121"/>
      <c r="J167" s="23"/>
      <c r="K167" s="122"/>
      <c r="L167" s="30"/>
      <c r="M167" s="29"/>
      <c r="N167" s="30"/>
      <c r="O167" s="31"/>
      <c r="P167" s="32"/>
      <c r="Q167" s="98" t="str">
        <f t="shared" si="47"/>
        <v/>
      </c>
      <c r="R167" s="33" t="str">
        <f t="shared" si="48"/>
        <v/>
      </c>
      <c r="S167" s="3" t="str">
        <f t="shared" si="49"/>
        <v/>
      </c>
      <c r="T167" s="99" t="str">
        <f t="shared" si="38"/>
        <v/>
      </c>
      <c r="U167" s="100" t="str">
        <f t="shared" si="39"/>
        <v/>
      </c>
      <c r="V167" s="3" t="str">
        <f t="shared" si="50"/>
        <v/>
      </c>
      <c r="W167" s="99" t="str">
        <f t="shared" si="40"/>
        <v/>
      </c>
      <c r="X167" s="99" t="str">
        <f t="shared" si="41"/>
        <v/>
      </c>
      <c r="Y167" s="123" t="str">
        <f t="shared" si="42"/>
        <v/>
      </c>
      <c r="Z167" s="109" t="str">
        <f t="shared" si="43"/>
        <v/>
      </c>
      <c r="AA167" s="35" t="str">
        <f t="shared" si="44"/>
        <v/>
      </c>
      <c r="AB167" s="101"/>
      <c r="AC167" s="45"/>
      <c r="AD167" s="102"/>
      <c r="AE167" s="101"/>
      <c r="AF167" s="45"/>
      <c r="AG167" s="102"/>
      <c r="AH167" s="101"/>
      <c r="AI167" s="45"/>
      <c r="AJ167" s="102"/>
      <c r="AK167" s="102"/>
      <c r="AL167" s="44"/>
      <c r="AM167" s="45"/>
      <c r="AN167" s="46"/>
      <c r="AO167" s="44"/>
      <c r="AP167" s="45"/>
      <c r="AQ167" s="46"/>
      <c r="AR167" s="47"/>
      <c r="AS167" s="48"/>
      <c r="AT167" s="49"/>
      <c r="AU167" s="50"/>
      <c r="AV167" s="54"/>
      <c r="AW167" s="55"/>
      <c r="AX167" s="55"/>
      <c r="AY167" s="56"/>
      <c r="AZ167" s="112"/>
      <c r="BA167" s="113"/>
      <c r="BB167" s="105" t="str">
        <f t="shared" si="46"/>
        <v/>
      </c>
      <c r="BC167" s="105" t="str">
        <f t="shared" si="45"/>
        <v/>
      </c>
      <c r="BD167" s="114"/>
    </row>
    <row r="168" spans="1:56" ht="21.6" customHeight="1" x14ac:dyDescent="0.25">
      <c r="A168" s="116"/>
      <c r="B168" s="117"/>
      <c r="C168" s="16"/>
      <c r="D168" s="118"/>
      <c r="E168" s="30"/>
      <c r="F168" s="119"/>
      <c r="G168" s="48"/>
      <c r="H168" s="120"/>
      <c r="I168" s="121"/>
      <c r="J168" s="23"/>
      <c r="K168" s="122"/>
      <c r="L168" s="30"/>
      <c r="M168" s="29"/>
      <c r="N168" s="30"/>
      <c r="O168" s="31"/>
      <c r="P168" s="32"/>
      <c r="Q168" s="98" t="str">
        <f t="shared" si="47"/>
        <v/>
      </c>
      <c r="R168" s="33" t="str">
        <f t="shared" si="48"/>
        <v/>
      </c>
      <c r="S168" s="3" t="str">
        <f t="shared" si="49"/>
        <v/>
      </c>
      <c r="T168" s="99" t="str">
        <f t="shared" si="38"/>
        <v/>
      </c>
      <c r="U168" s="100" t="str">
        <f t="shared" si="39"/>
        <v/>
      </c>
      <c r="V168" s="3" t="str">
        <f t="shared" si="50"/>
        <v/>
      </c>
      <c r="W168" s="99" t="str">
        <f t="shared" si="40"/>
        <v/>
      </c>
      <c r="X168" s="99" t="str">
        <f t="shared" si="41"/>
        <v/>
      </c>
      <c r="Y168" s="123" t="str">
        <f t="shared" si="42"/>
        <v/>
      </c>
      <c r="Z168" s="109" t="str">
        <f t="shared" si="43"/>
        <v/>
      </c>
      <c r="AA168" s="35" t="str">
        <f t="shared" si="44"/>
        <v/>
      </c>
      <c r="AB168" s="101"/>
      <c r="AC168" s="45"/>
      <c r="AD168" s="102"/>
      <c r="AE168" s="101"/>
      <c r="AF168" s="45"/>
      <c r="AG168" s="102"/>
      <c r="AH168" s="101"/>
      <c r="AI168" s="45"/>
      <c r="AJ168" s="102"/>
      <c r="AK168" s="102"/>
      <c r="AL168" s="44"/>
      <c r="AM168" s="45"/>
      <c r="AN168" s="46"/>
      <c r="AO168" s="44"/>
      <c r="AP168" s="45"/>
      <c r="AQ168" s="46"/>
      <c r="AR168" s="47"/>
      <c r="AS168" s="48"/>
      <c r="AT168" s="49"/>
      <c r="AU168" s="50"/>
      <c r="AV168" s="54"/>
      <c r="AW168" s="55"/>
      <c r="AX168" s="55"/>
      <c r="AY168" s="56"/>
      <c r="AZ168" s="112"/>
      <c r="BA168" s="113"/>
      <c r="BB168" s="105" t="str">
        <f t="shared" si="46"/>
        <v/>
      </c>
      <c r="BC168" s="105" t="str">
        <f t="shared" si="45"/>
        <v/>
      </c>
      <c r="BD168" s="114"/>
    </row>
    <row r="169" spans="1:56" ht="21.6" customHeight="1" x14ac:dyDescent="0.25">
      <c r="A169" s="116"/>
      <c r="B169" s="117"/>
      <c r="C169" s="16"/>
      <c r="D169" s="118"/>
      <c r="E169" s="30"/>
      <c r="F169" s="119"/>
      <c r="G169" s="48"/>
      <c r="H169" s="120"/>
      <c r="I169" s="121"/>
      <c r="J169" s="23"/>
      <c r="K169" s="122"/>
      <c r="L169" s="30"/>
      <c r="M169" s="29"/>
      <c r="N169" s="30"/>
      <c r="O169" s="31"/>
      <c r="P169" s="32"/>
      <c r="Q169" s="98" t="str">
        <f t="shared" si="47"/>
        <v/>
      </c>
      <c r="R169" s="33" t="str">
        <f t="shared" si="48"/>
        <v/>
      </c>
      <c r="S169" s="3" t="str">
        <f t="shared" si="49"/>
        <v/>
      </c>
      <c r="T169" s="99" t="str">
        <f t="shared" si="38"/>
        <v/>
      </c>
      <c r="U169" s="100" t="str">
        <f t="shared" si="39"/>
        <v/>
      </c>
      <c r="V169" s="3" t="str">
        <f t="shared" si="50"/>
        <v/>
      </c>
      <c r="W169" s="99" t="str">
        <f t="shared" si="40"/>
        <v/>
      </c>
      <c r="X169" s="99" t="str">
        <f t="shared" si="41"/>
        <v/>
      </c>
      <c r="Y169" s="123" t="str">
        <f t="shared" si="42"/>
        <v/>
      </c>
      <c r="Z169" s="109" t="str">
        <f t="shared" si="43"/>
        <v/>
      </c>
      <c r="AA169" s="35" t="str">
        <f t="shared" si="44"/>
        <v/>
      </c>
      <c r="AB169" s="101"/>
      <c r="AC169" s="45"/>
      <c r="AD169" s="102"/>
      <c r="AE169" s="101"/>
      <c r="AF169" s="45"/>
      <c r="AG169" s="102"/>
      <c r="AH169" s="101"/>
      <c r="AI169" s="45"/>
      <c r="AJ169" s="102"/>
      <c r="AK169" s="102"/>
      <c r="AL169" s="44"/>
      <c r="AM169" s="45"/>
      <c r="AN169" s="46"/>
      <c r="AO169" s="44"/>
      <c r="AP169" s="45"/>
      <c r="AQ169" s="46"/>
      <c r="AR169" s="47"/>
      <c r="AS169" s="48"/>
      <c r="AT169" s="49"/>
      <c r="AU169" s="50"/>
      <c r="AV169" s="54"/>
      <c r="AW169" s="55"/>
      <c r="AX169" s="55"/>
      <c r="AY169" s="56"/>
      <c r="AZ169" s="112"/>
      <c r="BA169" s="113"/>
      <c r="BB169" s="105" t="str">
        <f t="shared" si="46"/>
        <v/>
      </c>
      <c r="BC169" s="105" t="str">
        <f t="shared" si="45"/>
        <v/>
      </c>
      <c r="BD169" s="114"/>
    </row>
    <row r="170" spans="1:56" ht="21.6" customHeight="1" x14ac:dyDescent="0.25">
      <c r="A170" s="116"/>
      <c r="B170" s="117"/>
      <c r="C170" s="16"/>
      <c r="D170" s="118"/>
      <c r="E170" s="30"/>
      <c r="F170" s="119"/>
      <c r="G170" s="48"/>
      <c r="H170" s="120"/>
      <c r="I170" s="121"/>
      <c r="J170" s="23"/>
      <c r="K170" s="122"/>
      <c r="L170" s="30"/>
      <c r="M170" s="29"/>
      <c r="N170" s="30"/>
      <c r="O170" s="31"/>
      <c r="P170" s="32"/>
      <c r="Q170" s="98" t="str">
        <f t="shared" si="47"/>
        <v/>
      </c>
      <c r="R170" s="33" t="str">
        <f t="shared" si="48"/>
        <v/>
      </c>
      <c r="S170" s="3" t="str">
        <f t="shared" si="49"/>
        <v/>
      </c>
      <c r="T170" s="99" t="str">
        <f t="shared" si="38"/>
        <v/>
      </c>
      <c r="U170" s="100" t="str">
        <f t="shared" si="39"/>
        <v/>
      </c>
      <c r="V170" s="3" t="str">
        <f t="shared" si="50"/>
        <v/>
      </c>
      <c r="W170" s="99" t="str">
        <f t="shared" si="40"/>
        <v/>
      </c>
      <c r="X170" s="99" t="str">
        <f t="shared" si="41"/>
        <v/>
      </c>
      <c r="Y170" s="123" t="str">
        <f t="shared" si="42"/>
        <v/>
      </c>
      <c r="Z170" s="109" t="str">
        <f t="shared" si="43"/>
        <v/>
      </c>
      <c r="AA170" s="35" t="str">
        <f t="shared" si="44"/>
        <v/>
      </c>
      <c r="AB170" s="101"/>
      <c r="AC170" s="45"/>
      <c r="AD170" s="102"/>
      <c r="AE170" s="101"/>
      <c r="AF170" s="45"/>
      <c r="AG170" s="102"/>
      <c r="AH170" s="101"/>
      <c r="AI170" s="45"/>
      <c r="AJ170" s="102"/>
      <c r="AK170" s="102"/>
      <c r="AL170" s="44"/>
      <c r="AM170" s="45"/>
      <c r="AN170" s="46"/>
      <c r="AO170" s="44"/>
      <c r="AP170" s="45"/>
      <c r="AQ170" s="46"/>
      <c r="AR170" s="47"/>
      <c r="AS170" s="48"/>
      <c r="AT170" s="49"/>
      <c r="AU170" s="50"/>
      <c r="AV170" s="54"/>
      <c r="AW170" s="55"/>
      <c r="AX170" s="55"/>
      <c r="AY170" s="56"/>
      <c r="AZ170" s="112"/>
      <c r="BA170" s="113"/>
      <c r="BB170" s="105" t="str">
        <f t="shared" si="46"/>
        <v/>
      </c>
      <c r="BC170" s="105" t="str">
        <f t="shared" si="45"/>
        <v/>
      </c>
      <c r="BD170" s="114"/>
    </row>
    <row r="171" spans="1:56" ht="21.6" customHeight="1" x14ac:dyDescent="0.25">
      <c r="A171" s="116"/>
      <c r="B171" s="117"/>
      <c r="C171" s="16"/>
      <c r="D171" s="118"/>
      <c r="E171" s="30"/>
      <c r="F171" s="119"/>
      <c r="G171" s="48"/>
      <c r="H171" s="120"/>
      <c r="I171" s="121"/>
      <c r="J171" s="23"/>
      <c r="K171" s="122"/>
      <c r="L171" s="30"/>
      <c r="M171" s="29"/>
      <c r="N171" s="30"/>
      <c r="O171" s="31"/>
      <c r="P171" s="32"/>
      <c r="Q171" s="98" t="str">
        <f t="shared" si="47"/>
        <v/>
      </c>
      <c r="R171" s="33" t="str">
        <f t="shared" si="48"/>
        <v/>
      </c>
      <c r="S171" s="3" t="str">
        <f t="shared" si="49"/>
        <v/>
      </c>
      <c r="T171" s="99" t="str">
        <f t="shared" si="38"/>
        <v/>
      </c>
      <c r="U171" s="100" t="str">
        <f t="shared" si="39"/>
        <v/>
      </c>
      <c r="V171" s="3" t="str">
        <f t="shared" si="50"/>
        <v/>
      </c>
      <c r="W171" s="99" t="str">
        <f t="shared" si="40"/>
        <v/>
      </c>
      <c r="X171" s="99" t="str">
        <f t="shared" si="41"/>
        <v/>
      </c>
      <c r="Y171" s="123" t="str">
        <f t="shared" si="42"/>
        <v/>
      </c>
      <c r="Z171" s="109" t="str">
        <f t="shared" si="43"/>
        <v/>
      </c>
      <c r="AA171" s="35" t="str">
        <f t="shared" si="44"/>
        <v/>
      </c>
      <c r="AB171" s="101"/>
      <c r="AC171" s="45"/>
      <c r="AD171" s="102"/>
      <c r="AE171" s="101"/>
      <c r="AF171" s="45"/>
      <c r="AG171" s="102"/>
      <c r="AH171" s="101"/>
      <c r="AI171" s="45"/>
      <c r="AJ171" s="102"/>
      <c r="AK171" s="102"/>
      <c r="AL171" s="44"/>
      <c r="AM171" s="45"/>
      <c r="AN171" s="46"/>
      <c r="AO171" s="44"/>
      <c r="AP171" s="45"/>
      <c r="AQ171" s="46"/>
      <c r="AR171" s="47"/>
      <c r="AS171" s="48"/>
      <c r="AT171" s="49"/>
      <c r="AU171" s="50"/>
      <c r="AV171" s="54"/>
      <c r="AW171" s="55"/>
      <c r="AX171" s="55"/>
      <c r="AY171" s="56"/>
      <c r="AZ171" s="112"/>
      <c r="BA171" s="113"/>
      <c r="BB171" s="105" t="str">
        <f t="shared" si="46"/>
        <v/>
      </c>
      <c r="BC171" s="105" t="str">
        <f t="shared" si="45"/>
        <v/>
      </c>
      <c r="BD171" s="114"/>
    </row>
    <row r="172" spans="1:56" ht="21.6" customHeight="1" x14ac:dyDescent="0.25">
      <c r="A172" s="116"/>
      <c r="B172" s="117"/>
      <c r="C172" s="16"/>
      <c r="D172" s="118"/>
      <c r="E172" s="30"/>
      <c r="F172" s="119"/>
      <c r="G172" s="48"/>
      <c r="H172" s="120"/>
      <c r="I172" s="121"/>
      <c r="J172" s="23"/>
      <c r="K172" s="122"/>
      <c r="L172" s="30"/>
      <c r="M172" s="29"/>
      <c r="N172" s="30"/>
      <c r="O172" s="31"/>
      <c r="P172" s="32"/>
      <c r="Q172" s="98" t="str">
        <f t="shared" si="47"/>
        <v/>
      </c>
      <c r="R172" s="33" t="str">
        <f t="shared" si="48"/>
        <v/>
      </c>
      <c r="S172" s="3" t="str">
        <f t="shared" si="49"/>
        <v/>
      </c>
      <c r="T172" s="99" t="str">
        <f t="shared" si="38"/>
        <v/>
      </c>
      <c r="U172" s="100" t="str">
        <f t="shared" si="39"/>
        <v/>
      </c>
      <c r="V172" s="3" t="str">
        <f t="shared" si="50"/>
        <v/>
      </c>
      <c r="W172" s="99" t="str">
        <f t="shared" si="40"/>
        <v/>
      </c>
      <c r="X172" s="99" t="str">
        <f t="shared" si="41"/>
        <v/>
      </c>
      <c r="Y172" s="123" t="str">
        <f t="shared" si="42"/>
        <v/>
      </c>
      <c r="Z172" s="109" t="str">
        <f t="shared" si="43"/>
        <v/>
      </c>
      <c r="AA172" s="35" t="str">
        <f t="shared" si="44"/>
        <v/>
      </c>
      <c r="AB172" s="101"/>
      <c r="AC172" s="45"/>
      <c r="AD172" s="102"/>
      <c r="AE172" s="101"/>
      <c r="AF172" s="45"/>
      <c r="AG172" s="102"/>
      <c r="AH172" s="101"/>
      <c r="AI172" s="45"/>
      <c r="AJ172" s="102"/>
      <c r="AK172" s="102"/>
      <c r="AL172" s="44"/>
      <c r="AM172" s="45"/>
      <c r="AN172" s="46"/>
      <c r="AO172" s="44"/>
      <c r="AP172" s="45"/>
      <c r="AQ172" s="46"/>
      <c r="AR172" s="47"/>
      <c r="AS172" s="48"/>
      <c r="AT172" s="49"/>
      <c r="AU172" s="50"/>
      <c r="AV172" s="54"/>
      <c r="AW172" s="55"/>
      <c r="AX172" s="55"/>
      <c r="AY172" s="56"/>
      <c r="AZ172" s="112"/>
      <c r="BA172" s="113"/>
      <c r="BB172" s="105" t="str">
        <f t="shared" si="46"/>
        <v/>
      </c>
      <c r="BC172" s="105" t="str">
        <f t="shared" si="45"/>
        <v/>
      </c>
      <c r="BD172" s="114"/>
    </row>
    <row r="173" spans="1:56" ht="21.6" customHeight="1" x14ac:dyDescent="0.25">
      <c r="A173" s="116"/>
      <c r="B173" s="117"/>
      <c r="C173" s="16"/>
      <c r="D173" s="118"/>
      <c r="E173" s="30"/>
      <c r="F173" s="119"/>
      <c r="G173" s="48"/>
      <c r="H173" s="120"/>
      <c r="I173" s="121"/>
      <c r="J173" s="23"/>
      <c r="K173" s="122"/>
      <c r="L173" s="30"/>
      <c r="M173" s="29"/>
      <c r="N173" s="30"/>
      <c r="O173" s="31"/>
      <c r="P173" s="32"/>
      <c r="Q173" s="98" t="str">
        <f t="shared" si="47"/>
        <v/>
      </c>
      <c r="R173" s="33" t="str">
        <f t="shared" si="48"/>
        <v/>
      </c>
      <c r="S173" s="3" t="str">
        <f t="shared" si="49"/>
        <v/>
      </c>
      <c r="T173" s="99" t="str">
        <f t="shared" si="38"/>
        <v/>
      </c>
      <c r="U173" s="100" t="str">
        <f t="shared" si="39"/>
        <v/>
      </c>
      <c r="V173" s="3" t="str">
        <f t="shared" si="50"/>
        <v/>
      </c>
      <c r="W173" s="99" t="str">
        <f t="shared" si="40"/>
        <v/>
      </c>
      <c r="X173" s="99" t="str">
        <f t="shared" si="41"/>
        <v/>
      </c>
      <c r="Y173" s="123" t="str">
        <f t="shared" si="42"/>
        <v/>
      </c>
      <c r="Z173" s="109" t="str">
        <f t="shared" si="43"/>
        <v/>
      </c>
      <c r="AA173" s="35" t="str">
        <f t="shared" si="44"/>
        <v/>
      </c>
      <c r="AB173" s="101"/>
      <c r="AC173" s="45"/>
      <c r="AD173" s="102"/>
      <c r="AE173" s="101"/>
      <c r="AF173" s="45"/>
      <c r="AG173" s="102"/>
      <c r="AH173" s="101"/>
      <c r="AI173" s="45"/>
      <c r="AJ173" s="102"/>
      <c r="AK173" s="102"/>
      <c r="AL173" s="44"/>
      <c r="AM173" s="45"/>
      <c r="AN173" s="46"/>
      <c r="AO173" s="44"/>
      <c r="AP173" s="45"/>
      <c r="AQ173" s="46"/>
      <c r="AR173" s="47"/>
      <c r="AS173" s="48"/>
      <c r="AT173" s="49"/>
      <c r="AU173" s="50"/>
      <c r="AV173" s="54"/>
      <c r="AW173" s="55"/>
      <c r="AX173" s="55"/>
      <c r="AY173" s="56"/>
      <c r="AZ173" s="112"/>
      <c r="BA173" s="113"/>
      <c r="BB173" s="105" t="str">
        <f t="shared" si="46"/>
        <v/>
      </c>
      <c r="BC173" s="105" t="str">
        <f t="shared" si="45"/>
        <v/>
      </c>
      <c r="BD173" s="114"/>
    </row>
    <row r="174" spans="1:56" ht="21.6" customHeight="1" x14ac:dyDescent="0.25">
      <c r="A174" s="116"/>
      <c r="B174" s="117"/>
      <c r="C174" s="16"/>
      <c r="D174" s="118"/>
      <c r="E174" s="30"/>
      <c r="F174" s="119"/>
      <c r="G174" s="48"/>
      <c r="H174" s="120"/>
      <c r="I174" s="121"/>
      <c r="J174" s="23"/>
      <c r="K174" s="122"/>
      <c r="L174" s="30"/>
      <c r="M174" s="29"/>
      <c r="N174" s="30"/>
      <c r="O174" s="31"/>
      <c r="P174" s="32"/>
      <c r="Q174" s="98" t="str">
        <f t="shared" si="47"/>
        <v/>
      </c>
      <c r="R174" s="33" t="str">
        <f t="shared" si="48"/>
        <v/>
      </c>
      <c r="S174" s="3" t="str">
        <f t="shared" si="49"/>
        <v/>
      </c>
      <c r="T174" s="99" t="str">
        <f t="shared" si="38"/>
        <v/>
      </c>
      <c r="U174" s="100" t="str">
        <f t="shared" si="39"/>
        <v/>
      </c>
      <c r="V174" s="3" t="str">
        <f t="shared" si="50"/>
        <v/>
      </c>
      <c r="W174" s="99" t="str">
        <f t="shared" si="40"/>
        <v/>
      </c>
      <c r="X174" s="99" t="str">
        <f t="shared" si="41"/>
        <v/>
      </c>
      <c r="Y174" s="123" t="str">
        <f t="shared" si="42"/>
        <v/>
      </c>
      <c r="Z174" s="109" t="str">
        <f t="shared" si="43"/>
        <v/>
      </c>
      <c r="AA174" s="35" t="str">
        <f t="shared" si="44"/>
        <v/>
      </c>
      <c r="AB174" s="101"/>
      <c r="AC174" s="45"/>
      <c r="AD174" s="102"/>
      <c r="AE174" s="101"/>
      <c r="AF174" s="45"/>
      <c r="AG174" s="102"/>
      <c r="AH174" s="101"/>
      <c r="AI174" s="45"/>
      <c r="AJ174" s="102"/>
      <c r="AK174" s="102"/>
      <c r="AL174" s="44"/>
      <c r="AM174" s="45"/>
      <c r="AN174" s="46"/>
      <c r="AO174" s="44"/>
      <c r="AP174" s="45"/>
      <c r="AQ174" s="46"/>
      <c r="AR174" s="47"/>
      <c r="AS174" s="48"/>
      <c r="AT174" s="49"/>
      <c r="AU174" s="50"/>
      <c r="AV174" s="54"/>
      <c r="AW174" s="55"/>
      <c r="AX174" s="55"/>
      <c r="AY174" s="56"/>
      <c r="AZ174" s="112"/>
      <c r="BA174" s="113"/>
      <c r="BB174" s="105" t="str">
        <f t="shared" si="46"/>
        <v/>
      </c>
      <c r="BC174" s="105" t="str">
        <f t="shared" si="45"/>
        <v/>
      </c>
      <c r="BD174" s="114"/>
    </row>
    <row r="175" spans="1:56" ht="21.6" customHeight="1" x14ac:dyDescent="0.25">
      <c r="A175" s="116"/>
      <c r="B175" s="117"/>
      <c r="C175" s="16"/>
      <c r="D175" s="118"/>
      <c r="E175" s="30"/>
      <c r="F175" s="119"/>
      <c r="G175" s="48"/>
      <c r="H175" s="120"/>
      <c r="I175" s="121"/>
      <c r="J175" s="23"/>
      <c r="K175" s="122"/>
      <c r="L175" s="30"/>
      <c r="M175" s="29"/>
      <c r="N175" s="30"/>
      <c r="O175" s="31"/>
      <c r="P175" s="32"/>
      <c r="Q175" s="98" t="str">
        <f t="shared" si="47"/>
        <v/>
      </c>
      <c r="R175" s="33" t="str">
        <f t="shared" si="48"/>
        <v/>
      </c>
      <c r="S175" s="3" t="str">
        <f t="shared" si="49"/>
        <v/>
      </c>
      <c r="T175" s="99" t="str">
        <f t="shared" si="38"/>
        <v/>
      </c>
      <c r="U175" s="100" t="str">
        <f t="shared" si="39"/>
        <v/>
      </c>
      <c r="V175" s="3" t="str">
        <f t="shared" si="50"/>
        <v/>
      </c>
      <c r="W175" s="99" t="str">
        <f t="shared" si="40"/>
        <v/>
      </c>
      <c r="X175" s="99" t="str">
        <f t="shared" si="41"/>
        <v/>
      </c>
      <c r="Y175" s="123" t="str">
        <f t="shared" si="42"/>
        <v/>
      </c>
      <c r="Z175" s="109" t="str">
        <f t="shared" si="43"/>
        <v/>
      </c>
      <c r="AA175" s="35" t="str">
        <f t="shared" si="44"/>
        <v/>
      </c>
      <c r="AB175" s="101"/>
      <c r="AC175" s="45"/>
      <c r="AD175" s="102"/>
      <c r="AE175" s="101"/>
      <c r="AF175" s="45"/>
      <c r="AG175" s="102"/>
      <c r="AH175" s="101"/>
      <c r="AI175" s="45"/>
      <c r="AJ175" s="102"/>
      <c r="AK175" s="102"/>
      <c r="AL175" s="44"/>
      <c r="AM175" s="45"/>
      <c r="AN175" s="46"/>
      <c r="AO175" s="44"/>
      <c r="AP175" s="45"/>
      <c r="AQ175" s="46"/>
      <c r="AR175" s="47"/>
      <c r="AS175" s="48"/>
      <c r="AT175" s="49"/>
      <c r="AU175" s="50"/>
      <c r="AV175" s="54"/>
      <c r="AW175" s="55"/>
      <c r="AX175" s="55"/>
      <c r="AY175" s="56"/>
      <c r="AZ175" s="112"/>
      <c r="BA175" s="113"/>
      <c r="BB175" s="105" t="str">
        <f t="shared" si="46"/>
        <v/>
      </c>
      <c r="BC175" s="105" t="str">
        <f t="shared" si="45"/>
        <v/>
      </c>
      <c r="BD175" s="114"/>
    </row>
    <row r="176" spans="1:56" ht="21.6" customHeight="1" x14ac:dyDescent="0.25">
      <c r="A176" s="116"/>
      <c r="B176" s="117"/>
      <c r="C176" s="16"/>
      <c r="D176" s="118"/>
      <c r="E176" s="30"/>
      <c r="F176" s="119"/>
      <c r="G176" s="48"/>
      <c r="H176" s="120"/>
      <c r="I176" s="121"/>
      <c r="J176" s="23"/>
      <c r="K176" s="122"/>
      <c r="L176" s="30"/>
      <c r="M176" s="29"/>
      <c r="N176" s="30"/>
      <c r="O176" s="31"/>
      <c r="P176" s="32"/>
      <c r="Q176" s="98" t="str">
        <f t="shared" si="47"/>
        <v/>
      </c>
      <c r="R176" s="33" t="str">
        <f t="shared" si="48"/>
        <v/>
      </c>
      <c r="S176" s="3" t="str">
        <f t="shared" si="49"/>
        <v/>
      </c>
      <c r="T176" s="99" t="str">
        <f t="shared" si="38"/>
        <v/>
      </c>
      <c r="U176" s="100" t="str">
        <f t="shared" si="39"/>
        <v/>
      </c>
      <c r="V176" s="3" t="str">
        <f t="shared" si="50"/>
        <v/>
      </c>
      <c r="W176" s="99" t="str">
        <f t="shared" si="40"/>
        <v/>
      </c>
      <c r="X176" s="99" t="str">
        <f t="shared" si="41"/>
        <v/>
      </c>
      <c r="Y176" s="123" t="str">
        <f t="shared" si="42"/>
        <v/>
      </c>
      <c r="Z176" s="109" t="str">
        <f t="shared" si="43"/>
        <v/>
      </c>
      <c r="AA176" s="35" t="str">
        <f t="shared" si="44"/>
        <v/>
      </c>
      <c r="AB176" s="101"/>
      <c r="AC176" s="45"/>
      <c r="AD176" s="102"/>
      <c r="AE176" s="101"/>
      <c r="AF176" s="45"/>
      <c r="AG176" s="102"/>
      <c r="AH176" s="101"/>
      <c r="AI176" s="45"/>
      <c r="AJ176" s="102"/>
      <c r="AK176" s="102"/>
      <c r="AL176" s="44"/>
      <c r="AM176" s="45"/>
      <c r="AN176" s="46"/>
      <c r="AO176" s="44"/>
      <c r="AP176" s="45"/>
      <c r="AQ176" s="46"/>
      <c r="AR176" s="47"/>
      <c r="AS176" s="48"/>
      <c r="AT176" s="49"/>
      <c r="AU176" s="50"/>
      <c r="AV176" s="54"/>
      <c r="AW176" s="55"/>
      <c r="AX176" s="55"/>
      <c r="AY176" s="56"/>
      <c r="AZ176" s="112"/>
      <c r="BA176" s="113"/>
      <c r="BB176" s="105" t="str">
        <f t="shared" si="46"/>
        <v/>
      </c>
      <c r="BC176" s="105" t="str">
        <f t="shared" si="45"/>
        <v/>
      </c>
      <c r="BD176" s="114"/>
    </row>
    <row r="177" spans="1:56" ht="21.6" customHeight="1" x14ac:dyDescent="0.25">
      <c r="A177" s="116"/>
      <c r="B177" s="117"/>
      <c r="C177" s="16"/>
      <c r="D177" s="118"/>
      <c r="E177" s="30"/>
      <c r="F177" s="119"/>
      <c r="G177" s="48"/>
      <c r="H177" s="120"/>
      <c r="I177" s="121"/>
      <c r="J177" s="23"/>
      <c r="K177" s="122"/>
      <c r="L177" s="30"/>
      <c r="M177" s="29"/>
      <c r="N177" s="30"/>
      <c r="O177" s="31"/>
      <c r="P177" s="32"/>
      <c r="Q177" s="98" t="str">
        <f t="shared" si="47"/>
        <v/>
      </c>
      <c r="R177" s="33" t="str">
        <f t="shared" si="48"/>
        <v/>
      </c>
      <c r="S177" s="3" t="str">
        <f t="shared" si="49"/>
        <v/>
      </c>
      <c r="T177" s="99" t="str">
        <f t="shared" si="38"/>
        <v/>
      </c>
      <c r="U177" s="100" t="str">
        <f t="shared" si="39"/>
        <v/>
      </c>
      <c r="V177" s="3" t="str">
        <f t="shared" si="50"/>
        <v/>
      </c>
      <c r="W177" s="99" t="str">
        <f t="shared" si="40"/>
        <v/>
      </c>
      <c r="X177" s="99" t="str">
        <f t="shared" si="41"/>
        <v/>
      </c>
      <c r="Y177" s="123" t="str">
        <f t="shared" si="42"/>
        <v/>
      </c>
      <c r="Z177" s="109" t="str">
        <f t="shared" si="43"/>
        <v/>
      </c>
      <c r="AA177" s="35" t="str">
        <f t="shared" si="44"/>
        <v/>
      </c>
      <c r="AB177" s="101"/>
      <c r="AC177" s="45"/>
      <c r="AD177" s="102"/>
      <c r="AE177" s="101"/>
      <c r="AF177" s="45"/>
      <c r="AG177" s="102"/>
      <c r="AH177" s="101"/>
      <c r="AI177" s="45"/>
      <c r="AJ177" s="102"/>
      <c r="AK177" s="102"/>
      <c r="AL177" s="44"/>
      <c r="AM177" s="45"/>
      <c r="AN177" s="46"/>
      <c r="AO177" s="44"/>
      <c r="AP177" s="45"/>
      <c r="AQ177" s="46"/>
      <c r="AR177" s="47"/>
      <c r="AS177" s="48"/>
      <c r="AT177" s="49"/>
      <c r="AU177" s="50"/>
      <c r="AV177" s="54"/>
      <c r="AW177" s="55"/>
      <c r="AX177" s="55"/>
      <c r="AY177" s="56"/>
      <c r="AZ177" s="112"/>
      <c r="BA177" s="113"/>
      <c r="BB177" s="105" t="str">
        <f t="shared" si="46"/>
        <v/>
      </c>
      <c r="BC177" s="105" t="str">
        <f t="shared" si="45"/>
        <v/>
      </c>
      <c r="BD177" s="114"/>
    </row>
    <row r="178" spans="1:56" ht="21.6" customHeight="1" x14ac:dyDescent="0.25">
      <c r="A178" s="116"/>
      <c r="B178" s="117"/>
      <c r="C178" s="16"/>
      <c r="D178" s="118"/>
      <c r="E178" s="30"/>
      <c r="F178" s="119"/>
      <c r="G178" s="48"/>
      <c r="H178" s="120"/>
      <c r="I178" s="121"/>
      <c r="J178" s="23"/>
      <c r="K178" s="122"/>
      <c r="L178" s="30"/>
      <c r="M178" s="29"/>
      <c r="N178" s="30"/>
      <c r="O178" s="31"/>
      <c r="P178" s="32"/>
      <c r="Q178" s="98" t="str">
        <f t="shared" si="47"/>
        <v/>
      </c>
      <c r="R178" s="33" t="str">
        <f t="shared" si="48"/>
        <v/>
      </c>
      <c r="S178" s="3" t="str">
        <f t="shared" si="49"/>
        <v/>
      </c>
      <c r="T178" s="99" t="str">
        <f t="shared" si="38"/>
        <v/>
      </c>
      <c r="U178" s="100" t="str">
        <f t="shared" si="39"/>
        <v/>
      </c>
      <c r="V178" s="3" t="str">
        <f t="shared" si="50"/>
        <v/>
      </c>
      <c r="W178" s="99" t="str">
        <f t="shared" si="40"/>
        <v/>
      </c>
      <c r="X178" s="99" t="str">
        <f t="shared" si="41"/>
        <v/>
      </c>
      <c r="Y178" s="123" t="str">
        <f t="shared" si="42"/>
        <v/>
      </c>
      <c r="Z178" s="109" t="str">
        <f t="shared" si="43"/>
        <v/>
      </c>
      <c r="AA178" s="35" t="str">
        <f t="shared" si="44"/>
        <v/>
      </c>
      <c r="AB178" s="101"/>
      <c r="AC178" s="45"/>
      <c r="AD178" s="102"/>
      <c r="AE178" s="101"/>
      <c r="AF178" s="45"/>
      <c r="AG178" s="102"/>
      <c r="AH178" s="101"/>
      <c r="AI178" s="45"/>
      <c r="AJ178" s="102"/>
      <c r="AK178" s="102"/>
      <c r="AL178" s="44"/>
      <c r="AM178" s="45"/>
      <c r="AN178" s="46"/>
      <c r="AO178" s="44"/>
      <c r="AP178" s="45"/>
      <c r="AQ178" s="46"/>
      <c r="AR178" s="47"/>
      <c r="AS178" s="48"/>
      <c r="AT178" s="49"/>
      <c r="AU178" s="50"/>
      <c r="AV178" s="54"/>
      <c r="AW178" s="55"/>
      <c r="AX178" s="55"/>
      <c r="AY178" s="56"/>
      <c r="AZ178" s="112"/>
      <c r="BA178" s="113"/>
      <c r="BB178" s="105" t="str">
        <f t="shared" si="46"/>
        <v/>
      </c>
      <c r="BC178" s="105" t="str">
        <f t="shared" si="45"/>
        <v/>
      </c>
      <c r="BD178" s="114"/>
    </row>
    <row r="179" spans="1:56" ht="21.6" customHeight="1" x14ac:dyDescent="0.25">
      <c r="A179" s="116"/>
      <c r="B179" s="117"/>
      <c r="C179" s="16"/>
      <c r="D179" s="118"/>
      <c r="E179" s="30"/>
      <c r="F179" s="119"/>
      <c r="G179" s="48"/>
      <c r="H179" s="120"/>
      <c r="I179" s="121"/>
      <c r="J179" s="23"/>
      <c r="K179" s="122"/>
      <c r="L179" s="30"/>
      <c r="M179" s="29"/>
      <c r="N179" s="30"/>
      <c r="O179" s="31"/>
      <c r="P179" s="32"/>
      <c r="Q179" s="98" t="str">
        <f t="shared" si="47"/>
        <v/>
      </c>
      <c r="R179" s="33" t="str">
        <f t="shared" si="48"/>
        <v/>
      </c>
      <c r="S179" s="3" t="str">
        <f t="shared" si="49"/>
        <v/>
      </c>
      <c r="T179" s="99" t="str">
        <f t="shared" si="38"/>
        <v/>
      </c>
      <c r="U179" s="100" t="str">
        <f t="shared" si="39"/>
        <v/>
      </c>
      <c r="V179" s="3" t="str">
        <f t="shared" si="50"/>
        <v/>
      </c>
      <c r="W179" s="99" t="str">
        <f t="shared" si="40"/>
        <v/>
      </c>
      <c r="X179" s="99" t="str">
        <f t="shared" si="41"/>
        <v/>
      </c>
      <c r="Y179" s="123" t="str">
        <f t="shared" si="42"/>
        <v/>
      </c>
      <c r="Z179" s="109" t="str">
        <f t="shared" si="43"/>
        <v/>
      </c>
      <c r="AA179" s="35" t="str">
        <f t="shared" si="44"/>
        <v/>
      </c>
      <c r="AB179" s="101"/>
      <c r="AC179" s="45"/>
      <c r="AD179" s="102"/>
      <c r="AE179" s="101"/>
      <c r="AF179" s="45"/>
      <c r="AG179" s="102"/>
      <c r="AH179" s="101"/>
      <c r="AI179" s="45"/>
      <c r="AJ179" s="102"/>
      <c r="AK179" s="102"/>
      <c r="AL179" s="44"/>
      <c r="AM179" s="45"/>
      <c r="AN179" s="46"/>
      <c r="AO179" s="44"/>
      <c r="AP179" s="45"/>
      <c r="AQ179" s="46"/>
      <c r="AR179" s="47"/>
      <c r="AS179" s="48"/>
      <c r="AT179" s="49"/>
      <c r="AU179" s="50"/>
      <c r="AV179" s="54"/>
      <c r="AW179" s="55"/>
      <c r="AX179" s="55"/>
      <c r="AY179" s="56"/>
      <c r="AZ179" s="112"/>
      <c r="BA179" s="113"/>
      <c r="BB179" s="105" t="str">
        <f t="shared" si="46"/>
        <v/>
      </c>
      <c r="BC179" s="105" t="str">
        <f t="shared" si="45"/>
        <v/>
      </c>
      <c r="BD179" s="114"/>
    </row>
    <row r="180" spans="1:56" ht="21.6" customHeight="1" x14ac:dyDescent="0.25">
      <c r="A180" s="116"/>
      <c r="B180" s="117"/>
      <c r="C180" s="16"/>
      <c r="D180" s="118"/>
      <c r="E180" s="30"/>
      <c r="F180" s="119"/>
      <c r="G180" s="48"/>
      <c r="H180" s="120"/>
      <c r="I180" s="121"/>
      <c r="J180" s="23"/>
      <c r="K180" s="122"/>
      <c r="L180" s="30"/>
      <c r="M180" s="29"/>
      <c r="N180" s="30"/>
      <c r="O180" s="31"/>
      <c r="P180" s="32"/>
      <c r="Q180" s="98" t="str">
        <f t="shared" si="47"/>
        <v/>
      </c>
      <c r="R180" s="33" t="str">
        <f t="shared" si="48"/>
        <v/>
      </c>
      <c r="S180" s="3" t="str">
        <f t="shared" si="49"/>
        <v/>
      </c>
      <c r="T180" s="99" t="str">
        <f t="shared" si="38"/>
        <v/>
      </c>
      <c r="U180" s="100" t="str">
        <f t="shared" si="39"/>
        <v/>
      </c>
      <c r="V180" s="3" t="str">
        <f t="shared" si="50"/>
        <v/>
      </c>
      <c r="W180" s="99" t="str">
        <f t="shared" si="40"/>
        <v/>
      </c>
      <c r="X180" s="99" t="str">
        <f t="shared" si="41"/>
        <v/>
      </c>
      <c r="Y180" s="123" t="str">
        <f t="shared" si="42"/>
        <v/>
      </c>
      <c r="Z180" s="109" t="str">
        <f t="shared" si="43"/>
        <v/>
      </c>
      <c r="AA180" s="35" t="str">
        <f t="shared" si="44"/>
        <v/>
      </c>
      <c r="AB180" s="101"/>
      <c r="AC180" s="45"/>
      <c r="AD180" s="102"/>
      <c r="AE180" s="101"/>
      <c r="AF180" s="45"/>
      <c r="AG180" s="102"/>
      <c r="AH180" s="101"/>
      <c r="AI180" s="45"/>
      <c r="AJ180" s="102"/>
      <c r="AK180" s="102"/>
      <c r="AL180" s="44"/>
      <c r="AM180" s="45"/>
      <c r="AN180" s="46"/>
      <c r="AO180" s="44"/>
      <c r="AP180" s="45"/>
      <c r="AQ180" s="46"/>
      <c r="AR180" s="47"/>
      <c r="AS180" s="48"/>
      <c r="AT180" s="49"/>
      <c r="AU180" s="50"/>
      <c r="AV180" s="54"/>
      <c r="AW180" s="55"/>
      <c r="AX180" s="55"/>
      <c r="AY180" s="56"/>
      <c r="AZ180" s="112"/>
      <c r="BA180" s="113"/>
      <c r="BB180" s="105" t="str">
        <f t="shared" si="46"/>
        <v/>
      </c>
      <c r="BC180" s="105" t="str">
        <f t="shared" si="45"/>
        <v/>
      </c>
      <c r="BD180" s="114"/>
    </row>
    <row r="181" spans="1:56" ht="21.6" customHeight="1" x14ac:dyDescent="0.25">
      <c r="A181" s="116"/>
      <c r="B181" s="117"/>
      <c r="C181" s="16"/>
      <c r="D181" s="118"/>
      <c r="E181" s="30"/>
      <c r="F181" s="119"/>
      <c r="G181" s="48"/>
      <c r="H181" s="120"/>
      <c r="I181" s="121"/>
      <c r="J181" s="23"/>
      <c r="K181" s="122"/>
      <c r="L181" s="30"/>
      <c r="M181" s="29"/>
      <c r="N181" s="30"/>
      <c r="O181" s="31"/>
      <c r="P181" s="32"/>
      <c r="Q181" s="98" t="str">
        <f t="shared" si="47"/>
        <v/>
      </c>
      <c r="R181" s="33" t="str">
        <f t="shared" si="48"/>
        <v/>
      </c>
      <c r="S181" s="3" t="str">
        <f t="shared" si="49"/>
        <v/>
      </c>
      <c r="T181" s="99" t="str">
        <f t="shared" si="38"/>
        <v/>
      </c>
      <c r="U181" s="100" t="str">
        <f t="shared" si="39"/>
        <v/>
      </c>
      <c r="V181" s="3" t="str">
        <f t="shared" si="50"/>
        <v/>
      </c>
      <c r="W181" s="99" t="str">
        <f t="shared" si="40"/>
        <v/>
      </c>
      <c r="X181" s="99" t="str">
        <f t="shared" si="41"/>
        <v/>
      </c>
      <c r="Y181" s="123" t="str">
        <f t="shared" si="42"/>
        <v/>
      </c>
      <c r="Z181" s="109" t="str">
        <f t="shared" si="43"/>
        <v/>
      </c>
      <c r="AA181" s="35" t="str">
        <f t="shared" si="44"/>
        <v/>
      </c>
      <c r="AB181" s="101"/>
      <c r="AC181" s="45"/>
      <c r="AD181" s="102"/>
      <c r="AE181" s="101"/>
      <c r="AF181" s="45"/>
      <c r="AG181" s="102"/>
      <c r="AH181" s="101"/>
      <c r="AI181" s="45"/>
      <c r="AJ181" s="102"/>
      <c r="AK181" s="102"/>
      <c r="AL181" s="44"/>
      <c r="AM181" s="45"/>
      <c r="AN181" s="46"/>
      <c r="AO181" s="44"/>
      <c r="AP181" s="45"/>
      <c r="AQ181" s="46"/>
      <c r="AR181" s="47"/>
      <c r="AS181" s="48"/>
      <c r="AT181" s="49"/>
      <c r="AU181" s="50"/>
      <c r="AV181" s="54"/>
      <c r="AW181" s="55"/>
      <c r="AX181" s="55"/>
      <c r="AY181" s="56"/>
      <c r="AZ181" s="112"/>
      <c r="BA181" s="113"/>
      <c r="BB181" s="105" t="str">
        <f t="shared" si="46"/>
        <v/>
      </c>
      <c r="BC181" s="105" t="str">
        <f t="shared" si="45"/>
        <v/>
      </c>
      <c r="BD181" s="114"/>
    </row>
    <row r="182" spans="1:56" ht="21.6" customHeight="1" x14ac:dyDescent="0.25">
      <c r="A182" s="116"/>
      <c r="B182" s="117"/>
      <c r="C182" s="16"/>
      <c r="D182" s="118"/>
      <c r="E182" s="30"/>
      <c r="F182" s="119"/>
      <c r="G182" s="48"/>
      <c r="H182" s="120"/>
      <c r="I182" s="121"/>
      <c r="J182" s="23"/>
      <c r="K182" s="122"/>
      <c r="L182" s="30"/>
      <c r="M182" s="29"/>
      <c r="N182" s="30"/>
      <c r="O182" s="31"/>
      <c r="P182" s="32"/>
      <c r="Q182" s="98" t="str">
        <f t="shared" si="47"/>
        <v/>
      </c>
      <c r="R182" s="33" t="str">
        <f t="shared" si="48"/>
        <v/>
      </c>
      <c r="S182" s="3" t="str">
        <f t="shared" si="49"/>
        <v/>
      </c>
      <c r="T182" s="99" t="str">
        <f t="shared" si="38"/>
        <v/>
      </c>
      <c r="U182" s="100" t="str">
        <f t="shared" si="39"/>
        <v/>
      </c>
      <c r="V182" s="3" t="str">
        <f t="shared" si="50"/>
        <v/>
      </c>
      <c r="W182" s="99" t="str">
        <f t="shared" si="40"/>
        <v/>
      </c>
      <c r="X182" s="99" t="str">
        <f t="shared" si="41"/>
        <v/>
      </c>
      <c r="Y182" s="123" t="str">
        <f t="shared" si="42"/>
        <v/>
      </c>
      <c r="Z182" s="109" t="str">
        <f t="shared" si="43"/>
        <v/>
      </c>
      <c r="AA182" s="35" t="str">
        <f t="shared" si="44"/>
        <v/>
      </c>
      <c r="AB182" s="101"/>
      <c r="AC182" s="45"/>
      <c r="AD182" s="102"/>
      <c r="AE182" s="101"/>
      <c r="AF182" s="45"/>
      <c r="AG182" s="102"/>
      <c r="AH182" s="101"/>
      <c r="AI182" s="45"/>
      <c r="AJ182" s="102"/>
      <c r="AK182" s="102"/>
      <c r="AL182" s="44"/>
      <c r="AM182" s="45"/>
      <c r="AN182" s="46"/>
      <c r="AO182" s="44"/>
      <c r="AP182" s="45"/>
      <c r="AQ182" s="46"/>
      <c r="AR182" s="47"/>
      <c r="AS182" s="48"/>
      <c r="AT182" s="49"/>
      <c r="AU182" s="50"/>
      <c r="AV182" s="54"/>
      <c r="AW182" s="55"/>
      <c r="AX182" s="55"/>
      <c r="AY182" s="56"/>
      <c r="AZ182" s="112"/>
      <c r="BA182" s="113"/>
      <c r="BB182" s="105" t="str">
        <f t="shared" si="46"/>
        <v/>
      </c>
      <c r="BC182" s="105" t="str">
        <f t="shared" si="45"/>
        <v/>
      </c>
      <c r="BD182" s="114"/>
    </row>
    <row r="183" spans="1:56" ht="21.6" customHeight="1" x14ac:dyDescent="0.25">
      <c r="A183" s="116"/>
      <c r="B183" s="117"/>
      <c r="C183" s="16"/>
      <c r="D183" s="118"/>
      <c r="E183" s="30"/>
      <c r="F183" s="119"/>
      <c r="G183" s="48"/>
      <c r="H183" s="120"/>
      <c r="I183" s="121"/>
      <c r="J183" s="23"/>
      <c r="K183" s="122"/>
      <c r="L183" s="30"/>
      <c r="M183" s="29"/>
      <c r="N183" s="30"/>
      <c r="O183" s="31"/>
      <c r="P183" s="32"/>
      <c r="Q183" s="98" t="str">
        <f t="shared" si="47"/>
        <v/>
      </c>
      <c r="R183" s="33" t="str">
        <f t="shared" si="48"/>
        <v/>
      </c>
      <c r="S183" s="3" t="str">
        <f t="shared" si="49"/>
        <v/>
      </c>
      <c r="T183" s="99" t="str">
        <f t="shared" si="38"/>
        <v/>
      </c>
      <c r="U183" s="100" t="str">
        <f t="shared" si="39"/>
        <v/>
      </c>
      <c r="V183" s="3" t="str">
        <f t="shared" si="50"/>
        <v/>
      </c>
      <c r="W183" s="99" t="str">
        <f t="shared" si="40"/>
        <v/>
      </c>
      <c r="X183" s="99" t="str">
        <f t="shared" si="41"/>
        <v/>
      </c>
      <c r="Y183" s="123" t="str">
        <f t="shared" si="42"/>
        <v/>
      </c>
      <c r="Z183" s="109" t="str">
        <f t="shared" si="43"/>
        <v/>
      </c>
      <c r="AA183" s="35" t="str">
        <f t="shared" si="44"/>
        <v/>
      </c>
      <c r="AB183" s="101"/>
      <c r="AC183" s="45"/>
      <c r="AD183" s="102"/>
      <c r="AE183" s="101"/>
      <c r="AF183" s="45"/>
      <c r="AG183" s="102"/>
      <c r="AH183" s="101"/>
      <c r="AI183" s="45"/>
      <c r="AJ183" s="102"/>
      <c r="AK183" s="102"/>
      <c r="AL183" s="44"/>
      <c r="AM183" s="45"/>
      <c r="AN183" s="46"/>
      <c r="AO183" s="44"/>
      <c r="AP183" s="45"/>
      <c r="AQ183" s="46"/>
      <c r="AR183" s="47"/>
      <c r="AS183" s="48"/>
      <c r="AT183" s="49"/>
      <c r="AU183" s="50"/>
      <c r="AV183" s="54"/>
      <c r="AW183" s="55"/>
      <c r="AX183" s="55"/>
      <c r="AY183" s="56"/>
      <c r="AZ183" s="112"/>
      <c r="BA183" s="113"/>
      <c r="BB183" s="105" t="str">
        <f t="shared" si="46"/>
        <v/>
      </c>
      <c r="BC183" s="105" t="str">
        <f t="shared" si="45"/>
        <v/>
      </c>
      <c r="BD183" s="114"/>
    </row>
    <row r="184" spans="1:56" ht="21.6" customHeight="1" x14ac:dyDescent="0.25">
      <c r="A184" s="116"/>
      <c r="B184" s="117"/>
      <c r="C184" s="16"/>
      <c r="D184" s="118"/>
      <c r="E184" s="30"/>
      <c r="F184" s="119"/>
      <c r="G184" s="48"/>
      <c r="H184" s="120"/>
      <c r="I184" s="121"/>
      <c r="J184" s="23"/>
      <c r="K184" s="122"/>
      <c r="L184" s="30"/>
      <c r="M184" s="29"/>
      <c r="N184" s="30"/>
      <c r="O184" s="31"/>
      <c r="P184" s="32"/>
      <c r="Q184" s="98" t="str">
        <f t="shared" si="47"/>
        <v/>
      </c>
      <c r="R184" s="33" t="str">
        <f t="shared" si="48"/>
        <v/>
      </c>
      <c r="S184" s="3" t="str">
        <f t="shared" si="49"/>
        <v/>
      </c>
      <c r="T184" s="99" t="str">
        <f t="shared" si="38"/>
        <v/>
      </c>
      <c r="U184" s="100" t="str">
        <f t="shared" si="39"/>
        <v/>
      </c>
      <c r="V184" s="3" t="str">
        <f t="shared" si="50"/>
        <v/>
      </c>
      <c r="W184" s="99" t="str">
        <f t="shared" si="40"/>
        <v/>
      </c>
      <c r="X184" s="99" t="str">
        <f t="shared" si="41"/>
        <v/>
      </c>
      <c r="Y184" s="123" t="str">
        <f t="shared" si="42"/>
        <v/>
      </c>
      <c r="Z184" s="109" t="str">
        <f t="shared" si="43"/>
        <v/>
      </c>
      <c r="AA184" s="35" t="str">
        <f t="shared" si="44"/>
        <v/>
      </c>
      <c r="AB184" s="101"/>
      <c r="AC184" s="45"/>
      <c r="AD184" s="102"/>
      <c r="AE184" s="101"/>
      <c r="AF184" s="45"/>
      <c r="AG184" s="102"/>
      <c r="AH184" s="101"/>
      <c r="AI184" s="45"/>
      <c r="AJ184" s="102"/>
      <c r="AK184" s="102"/>
      <c r="AL184" s="44"/>
      <c r="AM184" s="45"/>
      <c r="AN184" s="46"/>
      <c r="AO184" s="44"/>
      <c r="AP184" s="45"/>
      <c r="AQ184" s="46"/>
      <c r="AR184" s="47"/>
      <c r="AS184" s="48"/>
      <c r="AT184" s="49"/>
      <c r="AU184" s="50"/>
      <c r="AV184" s="54"/>
      <c r="AW184" s="55"/>
      <c r="AX184" s="55"/>
      <c r="AY184" s="56"/>
      <c r="AZ184" s="112"/>
      <c r="BA184" s="113"/>
      <c r="BB184" s="105" t="str">
        <f t="shared" si="46"/>
        <v/>
      </c>
      <c r="BC184" s="105" t="str">
        <f t="shared" si="45"/>
        <v/>
      </c>
      <c r="BD184" s="114"/>
    </row>
    <row r="185" spans="1:56" ht="21.6" customHeight="1" x14ac:dyDescent="0.25">
      <c r="A185" s="116"/>
      <c r="B185" s="117"/>
      <c r="C185" s="16"/>
      <c r="D185" s="118"/>
      <c r="E185" s="30"/>
      <c r="F185" s="119"/>
      <c r="G185" s="48"/>
      <c r="H185" s="120"/>
      <c r="I185" s="121"/>
      <c r="J185" s="23"/>
      <c r="K185" s="122"/>
      <c r="L185" s="30"/>
      <c r="M185" s="29"/>
      <c r="N185" s="30"/>
      <c r="O185" s="31"/>
      <c r="P185" s="32"/>
      <c r="Q185" s="98" t="str">
        <f t="shared" si="47"/>
        <v/>
      </c>
      <c r="R185" s="33" t="str">
        <f t="shared" si="48"/>
        <v/>
      </c>
      <c r="S185" s="3" t="str">
        <f t="shared" si="49"/>
        <v/>
      </c>
      <c r="T185" s="99" t="str">
        <f t="shared" si="38"/>
        <v/>
      </c>
      <c r="U185" s="100" t="str">
        <f t="shared" si="39"/>
        <v/>
      </c>
      <c r="V185" s="3" t="str">
        <f t="shared" si="50"/>
        <v/>
      </c>
      <c r="W185" s="99" t="str">
        <f t="shared" si="40"/>
        <v/>
      </c>
      <c r="X185" s="99" t="str">
        <f t="shared" si="41"/>
        <v/>
      </c>
      <c r="Y185" s="123" t="str">
        <f t="shared" si="42"/>
        <v/>
      </c>
      <c r="Z185" s="109" t="str">
        <f t="shared" si="43"/>
        <v/>
      </c>
      <c r="AA185" s="35" t="str">
        <f t="shared" si="44"/>
        <v/>
      </c>
      <c r="AB185" s="101"/>
      <c r="AC185" s="45"/>
      <c r="AD185" s="102"/>
      <c r="AE185" s="101"/>
      <c r="AF185" s="45"/>
      <c r="AG185" s="102"/>
      <c r="AH185" s="101"/>
      <c r="AI185" s="45"/>
      <c r="AJ185" s="102"/>
      <c r="AK185" s="102"/>
      <c r="AL185" s="44"/>
      <c r="AM185" s="45"/>
      <c r="AN185" s="46"/>
      <c r="AO185" s="44"/>
      <c r="AP185" s="45"/>
      <c r="AQ185" s="46"/>
      <c r="AR185" s="47"/>
      <c r="AS185" s="48"/>
      <c r="AT185" s="49"/>
      <c r="AU185" s="50"/>
      <c r="AV185" s="54"/>
      <c r="AW185" s="55"/>
      <c r="AX185" s="55"/>
      <c r="AY185" s="56"/>
      <c r="AZ185" s="112"/>
      <c r="BA185" s="113"/>
      <c r="BB185" s="105" t="str">
        <f t="shared" si="46"/>
        <v/>
      </c>
      <c r="BC185" s="105" t="str">
        <f t="shared" si="45"/>
        <v/>
      </c>
      <c r="BD185" s="114"/>
    </row>
    <row r="186" spans="1:56" ht="21.6" customHeight="1" x14ac:dyDescent="0.25">
      <c r="A186" s="116"/>
      <c r="B186" s="117"/>
      <c r="C186" s="16"/>
      <c r="D186" s="118"/>
      <c r="E186" s="30"/>
      <c r="F186" s="119"/>
      <c r="G186" s="48"/>
      <c r="H186" s="120"/>
      <c r="I186" s="121"/>
      <c r="J186" s="23"/>
      <c r="K186" s="122"/>
      <c r="L186" s="30"/>
      <c r="M186" s="29"/>
      <c r="N186" s="30"/>
      <c r="O186" s="31"/>
      <c r="P186" s="32"/>
      <c r="Q186" s="98" t="str">
        <f t="shared" si="47"/>
        <v/>
      </c>
      <c r="R186" s="33" t="str">
        <f t="shared" si="48"/>
        <v/>
      </c>
      <c r="S186" s="3" t="str">
        <f t="shared" si="49"/>
        <v/>
      </c>
      <c r="T186" s="99" t="str">
        <f t="shared" si="38"/>
        <v/>
      </c>
      <c r="U186" s="100" t="str">
        <f t="shared" si="39"/>
        <v/>
      </c>
      <c r="V186" s="3" t="str">
        <f t="shared" si="50"/>
        <v/>
      </c>
      <c r="W186" s="99" t="str">
        <f t="shared" si="40"/>
        <v/>
      </c>
      <c r="X186" s="99" t="str">
        <f t="shared" si="41"/>
        <v/>
      </c>
      <c r="Y186" s="123" t="str">
        <f t="shared" si="42"/>
        <v/>
      </c>
      <c r="Z186" s="109" t="str">
        <f t="shared" si="43"/>
        <v/>
      </c>
      <c r="AA186" s="35" t="str">
        <f t="shared" si="44"/>
        <v/>
      </c>
      <c r="AB186" s="101"/>
      <c r="AC186" s="45"/>
      <c r="AD186" s="102"/>
      <c r="AE186" s="101"/>
      <c r="AF186" s="45"/>
      <c r="AG186" s="102"/>
      <c r="AH186" s="101"/>
      <c r="AI186" s="45"/>
      <c r="AJ186" s="102"/>
      <c r="AK186" s="102"/>
      <c r="AL186" s="44"/>
      <c r="AM186" s="45"/>
      <c r="AN186" s="46"/>
      <c r="AO186" s="44"/>
      <c r="AP186" s="45"/>
      <c r="AQ186" s="46"/>
      <c r="AR186" s="47"/>
      <c r="AS186" s="48"/>
      <c r="AT186" s="49"/>
      <c r="AU186" s="50"/>
      <c r="AV186" s="54"/>
      <c r="AW186" s="55"/>
      <c r="AX186" s="55"/>
      <c r="AY186" s="56"/>
      <c r="AZ186" s="112"/>
      <c r="BA186" s="113"/>
      <c r="BB186" s="105" t="str">
        <f t="shared" si="46"/>
        <v/>
      </c>
      <c r="BC186" s="105" t="str">
        <f t="shared" si="45"/>
        <v/>
      </c>
      <c r="BD186" s="114"/>
    </row>
    <row r="187" spans="1:56" ht="21.6" customHeight="1" x14ac:dyDescent="0.25">
      <c r="A187" s="116"/>
      <c r="B187" s="117"/>
      <c r="C187" s="16"/>
      <c r="D187" s="118"/>
      <c r="E187" s="30"/>
      <c r="F187" s="119"/>
      <c r="G187" s="48"/>
      <c r="H187" s="120"/>
      <c r="I187" s="121"/>
      <c r="J187" s="23"/>
      <c r="K187" s="122"/>
      <c r="L187" s="30"/>
      <c r="M187" s="29"/>
      <c r="N187" s="30"/>
      <c r="O187" s="31"/>
      <c r="P187" s="32"/>
      <c r="Q187" s="98" t="str">
        <f t="shared" si="47"/>
        <v/>
      </c>
      <c r="R187" s="33" t="str">
        <f t="shared" si="48"/>
        <v/>
      </c>
      <c r="S187" s="3" t="str">
        <f t="shared" si="49"/>
        <v/>
      </c>
      <c r="T187" s="99" t="str">
        <f t="shared" si="38"/>
        <v/>
      </c>
      <c r="U187" s="100" t="str">
        <f t="shared" si="39"/>
        <v/>
      </c>
      <c r="V187" s="3" t="str">
        <f t="shared" si="50"/>
        <v/>
      </c>
      <c r="W187" s="99" t="str">
        <f t="shared" si="40"/>
        <v/>
      </c>
      <c r="X187" s="99" t="str">
        <f t="shared" si="41"/>
        <v/>
      </c>
      <c r="Y187" s="123" t="str">
        <f t="shared" si="42"/>
        <v/>
      </c>
      <c r="Z187" s="109" t="str">
        <f t="shared" si="43"/>
        <v/>
      </c>
      <c r="AA187" s="35" t="str">
        <f t="shared" si="44"/>
        <v/>
      </c>
      <c r="AB187" s="101"/>
      <c r="AC187" s="45"/>
      <c r="AD187" s="102"/>
      <c r="AE187" s="101"/>
      <c r="AF187" s="45"/>
      <c r="AG187" s="102"/>
      <c r="AH187" s="101"/>
      <c r="AI187" s="45"/>
      <c r="AJ187" s="102"/>
      <c r="AK187" s="102"/>
      <c r="AL187" s="44"/>
      <c r="AM187" s="45"/>
      <c r="AN187" s="46"/>
      <c r="AO187" s="44"/>
      <c r="AP187" s="45"/>
      <c r="AQ187" s="46"/>
      <c r="AR187" s="47"/>
      <c r="AS187" s="48"/>
      <c r="AT187" s="49"/>
      <c r="AU187" s="50"/>
      <c r="AV187" s="54"/>
      <c r="AW187" s="55"/>
      <c r="AX187" s="55"/>
      <c r="AY187" s="56"/>
      <c r="AZ187" s="112"/>
      <c r="BA187" s="113"/>
      <c r="BB187" s="105" t="str">
        <f t="shared" si="46"/>
        <v/>
      </c>
      <c r="BC187" s="105" t="str">
        <f t="shared" si="45"/>
        <v/>
      </c>
      <c r="BD187" s="114"/>
    </row>
    <row r="188" spans="1:56" ht="21.6" customHeight="1" x14ac:dyDescent="0.25">
      <c r="A188" s="116"/>
      <c r="B188" s="117"/>
      <c r="C188" s="16"/>
      <c r="D188" s="118"/>
      <c r="E188" s="30"/>
      <c r="F188" s="119"/>
      <c r="G188" s="48"/>
      <c r="H188" s="120"/>
      <c r="I188" s="121"/>
      <c r="J188" s="23"/>
      <c r="K188" s="122"/>
      <c r="L188" s="30"/>
      <c r="M188" s="29"/>
      <c r="N188" s="30"/>
      <c r="O188" s="31"/>
      <c r="P188" s="32"/>
      <c r="Q188" s="98" t="str">
        <f t="shared" si="47"/>
        <v/>
      </c>
      <c r="R188" s="33" t="str">
        <f t="shared" si="48"/>
        <v/>
      </c>
      <c r="S188" s="3" t="str">
        <f t="shared" si="49"/>
        <v/>
      </c>
      <c r="T188" s="99" t="str">
        <f t="shared" si="38"/>
        <v/>
      </c>
      <c r="U188" s="100" t="str">
        <f t="shared" si="39"/>
        <v/>
      </c>
      <c r="V188" s="3" t="str">
        <f t="shared" si="50"/>
        <v/>
      </c>
      <c r="W188" s="99" t="str">
        <f t="shared" si="40"/>
        <v/>
      </c>
      <c r="X188" s="99" t="str">
        <f t="shared" si="41"/>
        <v/>
      </c>
      <c r="Y188" s="123" t="str">
        <f t="shared" si="42"/>
        <v/>
      </c>
      <c r="Z188" s="109" t="str">
        <f t="shared" si="43"/>
        <v/>
      </c>
      <c r="AA188" s="35" t="str">
        <f t="shared" si="44"/>
        <v/>
      </c>
      <c r="AB188" s="101"/>
      <c r="AC188" s="45"/>
      <c r="AD188" s="102"/>
      <c r="AE188" s="101"/>
      <c r="AF188" s="45"/>
      <c r="AG188" s="102"/>
      <c r="AH188" s="101"/>
      <c r="AI188" s="45"/>
      <c r="AJ188" s="102"/>
      <c r="AK188" s="102"/>
      <c r="AL188" s="44"/>
      <c r="AM188" s="45"/>
      <c r="AN188" s="46"/>
      <c r="AO188" s="44"/>
      <c r="AP188" s="45"/>
      <c r="AQ188" s="46"/>
      <c r="AR188" s="47"/>
      <c r="AS188" s="48"/>
      <c r="AT188" s="49"/>
      <c r="AU188" s="50"/>
      <c r="AV188" s="54"/>
      <c r="AW188" s="55"/>
      <c r="AX188" s="55"/>
      <c r="AY188" s="56"/>
      <c r="AZ188" s="112"/>
      <c r="BA188" s="113"/>
      <c r="BB188" s="105" t="str">
        <f t="shared" si="46"/>
        <v/>
      </c>
      <c r="BC188" s="105" t="str">
        <f t="shared" si="45"/>
        <v/>
      </c>
      <c r="BD188" s="114"/>
    </row>
    <row r="189" spans="1:56" ht="21.6" customHeight="1" x14ac:dyDescent="0.25">
      <c r="A189" s="116"/>
      <c r="B189" s="117"/>
      <c r="C189" s="16"/>
      <c r="D189" s="118"/>
      <c r="E189" s="30"/>
      <c r="F189" s="119"/>
      <c r="G189" s="48"/>
      <c r="H189" s="120"/>
      <c r="I189" s="121"/>
      <c r="J189" s="23"/>
      <c r="K189" s="122"/>
      <c r="L189" s="30"/>
      <c r="M189" s="29"/>
      <c r="N189" s="30"/>
      <c r="O189" s="31"/>
      <c r="P189" s="32"/>
      <c r="Q189" s="98" t="str">
        <f t="shared" si="47"/>
        <v/>
      </c>
      <c r="R189" s="33" t="str">
        <f t="shared" si="48"/>
        <v/>
      </c>
      <c r="S189" s="3" t="str">
        <f t="shared" si="49"/>
        <v/>
      </c>
      <c r="T189" s="99" t="str">
        <f t="shared" si="38"/>
        <v/>
      </c>
      <c r="U189" s="100" t="str">
        <f t="shared" si="39"/>
        <v/>
      </c>
      <c r="V189" s="3" t="str">
        <f t="shared" si="50"/>
        <v/>
      </c>
      <c r="W189" s="99" t="str">
        <f t="shared" si="40"/>
        <v/>
      </c>
      <c r="X189" s="99" t="str">
        <f t="shared" si="41"/>
        <v/>
      </c>
      <c r="Y189" s="123" t="str">
        <f t="shared" si="42"/>
        <v/>
      </c>
      <c r="Z189" s="109" t="str">
        <f t="shared" si="43"/>
        <v/>
      </c>
      <c r="AA189" s="35" t="str">
        <f t="shared" si="44"/>
        <v/>
      </c>
      <c r="AB189" s="101"/>
      <c r="AC189" s="45"/>
      <c r="AD189" s="102"/>
      <c r="AE189" s="101"/>
      <c r="AF189" s="45"/>
      <c r="AG189" s="102"/>
      <c r="AH189" s="101"/>
      <c r="AI189" s="45"/>
      <c r="AJ189" s="102"/>
      <c r="AK189" s="102"/>
      <c r="AL189" s="44"/>
      <c r="AM189" s="45"/>
      <c r="AN189" s="46"/>
      <c r="AO189" s="44"/>
      <c r="AP189" s="45"/>
      <c r="AQ189" s="46"/>
      <c r="AR189" s="47"/>
      <c r="AS189" s="48"/>
      <c r="AT189" s="49"/>
      <c r="AU189" s="50"/>
      <c r="AV189" s="54"/>
      <c r="AW189" s="55"/>
      <c r="AX189" s="55"/>
      <c r="AY189" s="56"/>
      <c r="AZ189" s="112"/>
      <c r="BA189" s="113"/>
      <c r="BB189" s="105" t="str">
        <f t="shared" si="46"/>
        <v/>
      </c>
      <c r="BC189" s="105" t="str">
        <f t="shared" si="45"/>
        <v/>
      </c>
      <c r="BD189" s="114"/>
    </row>
    <row r="190" spans="1:56" ht="21.6" customHeight="1" x14ac:dyDescent="0.25">
      <c r="A190" s="116"/>
      <c r="B190" s="117"/>
      <c r="C190" s="16"/>
      <c r="D190" s="118"/>
      <c r="E190" s="30"/>
      <c r="F190" s="119"/>
      <c r="G190" s="48"/>
      <c r="H190" s="120"/>
      <c r="I190" s="121"/>
      <c r="J190" s="23"/>
      <c r="K190" s="122"/>
      <c r="L190" s="30"/>
      <c r="M190" s="29"/>
      <c r="N190" s="30"/>
      <c r="O190" s="31"/>
      <c r="P190" s="32"/>
      <c r="Q190" s="98" t="str">
        <f t="shared" si="47"/>
        <v/>
      </c>
      <c r="R190" s="33" t="str">
        <f t="shared" si="48"/>
        <v/>
      </c>
      <c r="S190" s="3" t="str">
        <f t="shared" si="49"/>
        <v/>
      </c>
      <c r="T190" s="99" t="str">
        <f t="shared" si="38"/>
        <v/>
      </c>
      <c r="U190" s="100" t="str">
        <f t="shared" si="39"/>
        <v/>
      </c>
      <c r="V190" s="3" t="str">
        <f t="shared" si="50"/>
        <v/>
      </c>
      <c r="W190" s="99" t="str">
        <f t="shared" si="40"/>
        <v/>
      </c>
      <c r="X190" s="99" t="str">
        <f t="shared" si="41"/>
        <v/>
      </c>
      <c r="Y190" s="123" t="str">
        <f t="shared" si="42"/>
        <v/>
      </c>
      <c r="Z190" s="109" t="str">
        <f t="shared" si="43"/>
        <v/>
      </c>
      <c r="AA190" s="35" t="str">
        <f t="shared" si="44"/>
        <v/>
      </c>
      <c r="AB190" s="101"/>
      <c r="AC190" s="45"/>
      <c r="AD190" s="102"/>
      <c r="AE190" s="101"/>
      <c r="AF190" s="45"/>
      <c r="AG190" s="102"/>
      <c r="AH190" s="101"/>
      <c r="AI190" s="45"/>
      <c r="AJ190" s="102"/>
      <c r="AK190" s="102"/>
      <c r="AL190" s="44"/>
      <c r="AM190" s="45"/>
      <c r="AN190" s="46"/>
      <c r="AO190" s="44"/>
      <c r="AP190" s="45"/>
      <c r="AQ190" s="46"/>
      <c r="AR190" s="47"/>
      <c r="AS190" s="48"/>
      <c r="AT190" s="49"/>
      <c r="AU190" s="50"/>
      <c r="AV190" s="54"/>
      <c r="AW190" s="55"/>
      <c r="AX190" s="55"/>
      <c r="AY190" s="56"/>
      <c r="AZ190" s="112"/>
      <c r="BA190" s="113"/>
      <c r="BB190" s="105" t="str">
        <f t="shared" si="46"/>
        <v/>
      </c>
      <c r="BC190" s="105" t="str">
        <f t="shared" si="45"/>
        <v/>
      </c>
      <c r="BD190" s="114"/>
    </row>
    <row r="191" spans="1:56" ht="21.6" customHeight="1" x14ac:dyDescent="0.25">
      <c r="A191" s="116"/>
      <c r="B191" s="117"/>
      <c r="C191" s="16"/>
      <c r="D191" s="118"/>
      <c r="E191" s="30"/>
      <c r="F191" s="119"/>
      <c r="G191" s="48"/>
      <c r="H191" s="120"/>
      <c r="I191" s="121"/>
      <c r="J191" s="23"/>
      <c r="K191" s="122"/>
      <c r="L191" s="30"/>
      <c r="M191" s="29"/>
      <c r="N191" s="30"/>
      <c r="O191" s="31"/>
      <c r="P191" s="32"/>
      <c r="Q191" s="98" t="str">
        <f t="shared" si="47"/>
        <v/>
      </c>
      <c r="R191" s="33" t="str">
        <f t="shared" si="48"/>
        <v/>
      </c>
      <c r="S191" s="3" t="str">
        <f t="shared" si="49"/>
        <v/>
      </c>
      <c r="T191" s="99" t="str">
        <f t="shared" si="38"/>
        <v/>
      </c>
      <c r="U191" s="100" t="str">
        <f t="shared" si="39"/>
        <v/>
      </c>
      <c r="V191" s="3" t="str">
        <f t="shared" si="50"/>
        <v/>
      </c>
      <c r="W191" s="99" t="str">
        <f t="shared" si="40"/>
        <v/>
      </c>
      <c r="X191" s="99" t="str">
        <f t="shared" si="41"/>
        <v/>
      </c>
      <c r="Y191" s="123" t="str">
        <f t="shared" si="42"/>
        <v/>
      </c>
      <c r="Z191" s="109" t="str">
        <f t="shared" si="43"/>
        <v/>
      </c>
      <c r="AA191" s="35" t="str">
        <f t="shared" si="44"/>
        <v/>
      </c>
      <c r="AB191" s="101"/>
      <c r="AC191" s="45"/>
      <c r="AD191" s="102"/>
      <c r="AE191" s="101"/>
      <c r="AF191" s="45"/>
      <c r="AG191" s="102"/>
      <c r="AH191" s="101"/>
      <c r="AI191" s="45"/>
      <c r="AJ191" s="102"/>
      <c r="AK191" s="102"/>
      <c r="AL191" s="44"/>
      <c r="AM191" s="45"/>
      <c r="AN191" s="46"/>
      <c r="AO191" s="44"/>
      <c r="AP191" s="45"/>
      <c r="AQ191" s="46"/>
      <c r="AR191" s="47"/>
      <c r="AS191" s="48"/>
      <c r="AT191" s="49"/>
      <c r="AU191" s="50"/>
      <c r="AV191" s="54"/>
      <c r="AW191" s="55"/>
      <c r="AX191" s="55"/>
      <c r="AY191" s="56"/>
      <c r="AZ191" s="112"/>
      <c r="BA191" s="113"/>
      <c r="BB191" s="105" t="str">
        <f t="shared" si="46"/>
        <v/>
      </c>
      <c r="BC191" s="105" t="str">
        <f t="shared" si="45"/>
        <v/>
      </c>
      <c r="BD191" s="114"/>
    </row>
    <row r="192" spans="1:56" ht="21.6" customHeight="1" x14ac:dyDescent="0.25">
      <c r="A192" s="116"/>
      <c r="B192" s="117"/>
      <c r="C192" s="16"/>
      <c r="D192" s="118"/>
      <c r="E192" s="30"/>
      <c r="F192" s="119"/>
      <c r="G192" s="48"/>
      <c r="H192" s="120"/>
      <c r="I192" s="121"/>
      <c r="J192" s="23"/>
      <c r="K192" s="122"/>
      <c r="L192" s="30"/>
      <c r="M192" s="29"/>
      <c r="N192" s="30"/>
      <c r="O192" s="31"/>
      <c r="P192" s="32"/>
      <c r="Q192" s="98" t="str">
        <f t="shared" si="47"/>
        <v/>
      </c>
      <c r="R192" s="33" t="str">
        <f t="shared" si="48"/>
        <v/>
      </c>
      <c r="S192" s="3" t="str">
        <f t="shared" si="49"/>
        <v/>
      </c>
      <c r="T192" s="99" t="str">
        <f t="shared" ref="T192:T241" si="51">IF(OR(AND($BB192="1",$J192="o",$Q192="Y"),AND($E192="f",$J192="o"),AND($BB192="1",$J192="oc",$Q192="Y"),AND($E192="f",$J192="oc")),"1","")</f>
        <v/>
      </c>
      <c r="U192" s="100" t="str">
        <f t="shared" ref="U192:U241" si="52">IF(OR(AND($BB192="1",$J192="c",$Q192="Y"),AND($E192="f",$J192="c"),AND($BB192="1",$J192="oc",$Q192="Y"),AND($E192="f",$J192="oc")),"1","")</f>
        <v/>
      </c>
      <c r="V192" s="3" t="str">
        <f t="shared" si="50"/>
        <v/>
      </c>
      <c r="W192" s="99" t="str">
        <f t="shared" ref="W192:W241" si="53">IF(OR(AND($BB192="1",$J192="o",$R192="Y"),AND($E192="c",$J192="o"),AND($BB192="1",$J192="oc",$R192="Y"),AND($E192="c",$J192="oc")),"1","")</f>
        <v/>
      </c>
      <c r="X192" s="99" t="str">
        <f t="shared" ref="X192:X241" si="54">IF(OR(AND($BB192="1",$J192="c",$R192="Y"),AND($E192="c",$J192="c"),AND($BB192="1",$J192="oc",$R192="Y"),AND($E192="c",$J192="oc")),"1","")</f>
        <v/>
      </c>
      <c r="Y192" s="123" t="str">
        <f t="shared" ref="Y192:Y241" si="55">IF(OR($AC192&gt;=TIMEVALUE("5:00"),$AF192&gt;=TIMEVALUE("5:00"),$AI192&gt;=TIMEVALUE("5:00"),$AM192&gt;=TIMEVALUE("5:00"),$AP192&gt;=TIMEVALUE("5:00"),$AS192&gt;=TIMEVALUE("5:00")),"Y","")</f>
        <v/>
      </c>
      <c r="Z192" s="109" t="str">
        <f t="shared" ref="Z192:Z241" si="56">IF(OR(ISNUMBER(SEARCH("Sat",$AD192)),ISNUMBER(SEARCH("S",$AD192)),ISNUMBER(SEARCH("Sat",$AG192)),ISNUMBER(SEARCH("S",$AG192)),ISNUMBER(SEARCH("s",$AJ192)),ISNUMBER(SEARCH("Sat",$AJ192)),ISNUMBER(SEARCH("S",$AN192)),ISNUMBER(SEARCH("Sat",$AN192)),ISNUMBER(SEARCH("S",$AQ192)),ISNUMBER(SEARCH("Sat",$AQ192)),ISNUMBER(SEARCH("s",$AT192)),ISNUMBER(SEARCH("Sat",$AT192))),"Y","")</f>
        <v/>
      </c>
      <c r="AA192" s="35" t="str">
        <f t="shared" ref="AA192:AA241" si="57">IF(OR($E192="D",$E192="e",$AK192="Y",$AL192&lt;&gt;""),"Y","")</f>
        <v/>
      </c>
      <c r="AB192" s="101"/>
      <c r="AC192" s="45"/>
      <c r="AD192" s="102"/>
      <c r="AE192" s="101"/>
      <c r="AF192" s="45"/>
      <c r="AG192" s="102"/>
      <c r="AH192" s="101"/>
      <c r="AI192" s="45"/>
      <c r="AJ192" s="102"/>
      <c r="AK192" s="102"/>
      <c r="AL192" s="44"/>
      <c r="AM192" s="45"/>
      <c r="AN192" s="46"/>
      <c r="AO192" s="44"/>
      <c r="AP192" s="45"/>
      <c r="AQ192" s="46"/>
      <c r="AR192" s="47"/>
      <c r="AS192" s="48"/>
      <c r="AT192" s="49"/>
      <c r="AU192" s="50"/>
      <c r="AV192" s="54"/>
      <c r="AW192" s="55"/>
      <c r="AX192" s="55"/>
      <c r="AY192" s="56"/>
      <c r="AZ192" s="112"/>
      <c r="BA192" s="113"/>
      <c r="BB192" s="105" t="str">
        <f t="shared" si="46"/>
        <v/>
      </c>
      <c r="BC192" s="105" t="str">
        <f t="shared" ref="BC192:BC241" si="58">IF(OR($E192="a",$E192="b",$E192="l",$E192="m",$E192="n",$E192="s",$E192="T"),"1","")</f>
        <v/>
      </c>
      <c r="BD192" s="114"/>
    </row>
    <row r="193" spans="1:56" ht="21.6" customHeight="1" x14ac:dyDescent="0.25">
      <c r="A193" s="116"/>
      <c r="B193" s="117"/>
      <c r="C193" s="16"/>
      <c r="D193" s="118"/>
      <c r="E193" s="30"/>
      <c r="F193" s="119"/>
      <c r="G193" s="48"/>
      <c r="H193" s="120"/>
      <c r="I193" s="121"/>
      <c r="J193" s="23"/>
      <c r="K193" s="122"/>
      <c r="L193" s="30"/>
      <c r="M193" s="29"/>
      <c r="N193" s="30"/>
      <c r="O193" s="31"/>
      <c r="P193" s="32"/>
      <c r="Q193" s="98" t="str">
        <f t="shared" si="47"/>
        <v/>
      </c>
      <c r="R193" s="33" t="str">
        <f t="shared" si="48"/>
        <v/>
      </c>
      <c r="S193" s="3" t="str">
        <f t="shared" si="49"/>
        <v/>
      </c>
      <c r="T193" s="99" t="str">
        <f t="shared" si="51"/>
        <v/>
      </c>
      <c r="U193" s="100" t="str">
        <f t="shared" si="52"/>
        <v/>
      </c>
      <c r="V193" s="3" t="str">
        <f t="shared" si="50"/>
        <v/>
      </c>
      <c r="W193" s="99" t="str">
        <f t="shared" si="53"/>
        <v/>
      </c>
      <c r="X193" s="99" t="str">
        <f t="shared" si="54"/>
        <v/>
      </c>
      <c r="Y193" s="123" t="str">
        <f t="shared" si="55"/>
        <v/>
      </c>
      <c r="Z193" s="109" t="str">
        <f t="shared" si="56"/>
        <v/>
      </c>
      <c r="AA193" s="35" t="str">
        <f t="shared" si="57"/>
        <v/>
      </c>
      <c r="AB193" s="101"/>
      <c r="AC193" s="45"/>
      <c r="AD193" s="102"/>
      <c r="AE193" s="101"/>
      <c r="AF193" s="45"/>
      <c r="AG193" s="102"/>
      <c r="AH193" s="101"/>
      <c r="AI193" s="45"/>
      <c r="AJ193" s="102"/>
      <c r="AK193" s="102"/>
      <c r="AL193" s="44"/>
      <c r="AM193" s="45"/>
      <c r="AN193" s="46"/>
      <c r="AO193" s="44"/>
      <c r="AP193" s="45"/>
      <c r="AQ193" s="46"/>
      <c r="AR193" s="47"/>
      <c r="AS193" s="48"/>
      <c r="AT193" s="49"/>
      <c r="AU193" s="50"/>
      <c r="AV193" s="54"/>
      <c r="AW193" s="55"/>
      <c r="AX193" s="55"/>
      <c r="AY193" s="56"/>
      <c r="AZ193" s="112"/>
      <c r="BA193" s="113"/>
      <c r="BB193" s="105" t="str">
        <f t="shared" ref="BB193:BB241" si="59">IF(OR($E193="B",$E193="e",$E193="N",$E193="T"),"1",IF(OR($E193="C",$E193="f",$E193="d",$E193="l",$E193="M",$E193="s",$E193="A"),"2",""))</f>
        <v/>
      </c>
      <c r="BC193" s="105" t="str">
        <f t="shared" si="58"/>
        <v/>
      </c>
      <c r="BD193" s="114"/>
    </row>
    <row r="194" spans="1:56" ht="21.6" customHeight="1" x14ac:dyDescent="0.25">
      <c r="A194" s="116"/>
      <c r="B194" s="117"/>
      <c r="C194" s="16"/>
      <c r="D194" s="118"/>
      <c r="E194" s="30"/>
      <c r="F194" s="119"/>
      <c r="G194" s="48"/>
      <c r="H194" s="120"/>
      <c r="I194" s="121"/>
      <c r="J194" s="23"/>
      <c r="K194" s="122"/>
      <c r="L194" s="30"/>
      <c r="M194" s="29"/>
      <c r="N194" s="30"/>
      <c r="O194" s="31"/>
      <c r="P194" s="32"/>
      <c r="Q194" s="98" t="str">
        <f t="shared" si="47"/>
        <v/>
      </c>
      <c r="R194" s="33" t="str">
        <f t="shared" si="48"/>
        <v/>
      </c>
      <c r="S194" s="3" t="str">
        <f t="shared" si="49"/>
        <v/>
      </c>
      <c r="T194" s="99" t="str">
        <f t="shared" si="51"/>
        <v/>
      </c>
      <c r="U194" s="100" t="str">
        <f t="shared" si="52"/>
        <v/>
      </c>
      <c r="V194" s="3" t="str">
        <f t="shared" si="50"/>
        <v/>
      </c>
      <c r="W194" s="99" t="str">
        <f t="shared" si="53"/>
        <v/>
      </c>
      <c r="X194" s="99" t="str">
        <f t="shared" si="54"/>
        <v/>
      </c>
      <c r="Y194" s="123" t="str">
        <f t="shared" si="55"/>
        <v/>
      </c>
      <c r="Z194" s="109" t="str">
        <f t="shared" si="56"/>
        <v/>
      </c>
      <c r="AA194" s="35" t="str">
        <f t="shared" si="57"/>
        <v/>
      </c>
      <c r="AB194" s="101"/>
      <c r="AC194" s="45"/>
      <c r="AD194" s="102"/>
      <c r="AE194" s="101"/>
      <c r="AF194" s="45"/>
      <c r="AG194" s="102"/>
      <c r="AH194" s="101"/>
      <c r="AI194" s="45"/>
      <c r="AJ194" s="102"/>
      <c r="AK194" s="102"/>
      <c r="AL194" s="44"/>
      <c r="AM194" s="45"/>
      <c r="AN194" s="46"/>
      <c r="AO194" s="44"/>
      <c r="AP194" s="45"/>
      <c r="AQ194" s="46"/>
      <c r="AR194" s="47"/>
      <c r="AS194" s="48"/>
      <c r="AT194" s="49"/>
      <c r="AU194" s="50"/>
      <c r="AV194" s="54"/>
      <c r="AW194" s="55"/>
      <c r="AX194" s="55"/>
      <c r="AY194" s="56"/>
      <c r="AZ194" s="112"/>
      <c r="BA194" s="113"/>
      <c r="BB194" s="105" t="str">
        <f t="shared" si="59"/>
        <v/>
      </c>
      <c r="BC194" s="105" t="str">
        <f t="shared" si="58"/>
        <v/>
      </c>
      <c r="BD194" s="114"/>
    </row>
    <row r="195" spans="1:56" ht="21.6" customHeight="1" x14ac:dyDescent="0.25">
      <c r="A195" s="116"/>
      <c r="B195" s="117"/>
      <c r="C195" s="16"/>
      <c r="D195" s="118"/>
      <c r="E195" s="30"/>
      <c r="F195" s="119"/>
      <c r="G195" s="48"/>
      <c r="H195" s="120"/>
      <c r="I195" s="121"/>
      <c r="J195" s="23"/>
      <c r="K195" s="122"/>
      <c r="L195" s="30"/>
      <c r="M195" s="29"/>
      <c r="N195" s="30"/>
      <c r="O195" s="31"/>
      <c r="P195" s="32"/>
      <c r="Q195" s="98" t="str">
        <f t="shared" si="47"/>
        <v/>
      </c>
      <c r="R195" s="33" t="str">
        <f t="shared" si="48"/>
        <v/>
      </c>
      <c r="S195" s="3" t="str">
        <f t="shared" si="49"/>
        <v/>
      </c>
      <c r="T195" s="99" t="str">
        <f t="shared" si="51"/>
        <v/>
      </c>
      <c r="U195" s="100" t="str">
        <f t="shared" si="52"/>
        <v/>
      </c>
      <c r="V195" s="3" t="str">
        <f t="shared" si="50"/>
        <v/>
      </c>
      <c r="W195" s="99" t="str">
        <f t="shared" si="53"/>
        <v/>
      </c>
      <c r="X195" s="99" t="str">
        <f t="shared" si="54"/>
        <v/>
      </c>
      <c r="Y195" s="123" t="str">
        <f t="shared" si="55"/>
        <v/>
      </c>
      <c r="Z195" s="109" t="str">
        <f t="shared" si="56"/>
        <v/>
      </c>
      <c r="AA195" s="35" t="str">
        <f t="shared" si="57"/>
        <v/>
      </c>
      <c r="AB195" s="101"/>
      <c r="AC195" s="45"/>
      <c r="AD195" s="102"/>
      <c r="AE195" s="101"/>
      <c r="AF195" s="45"/>
      <c r="AG195" s="102"/>
      <c r="AH195" s="101"/>
      <c r="AI195" s="45"/>
      <c r="AJ195" s="102"/>
      <c r="AK195" s="102"/>
      <c r="AL195" s="44"/>
      <c r="AM195" s="45"/>
      <c r="AN195" s="46"/>
      <c r="AO195" s="44"/>
      <c r="AP195" s="45"/>
      <c r="AQ195" s="46"/>
      <c r="AR195" s="47"/>
      <c r="AS195" s="48"/>
      <c r="AT195" s="49"/>
      <c r="AU195" s="50"/>
      <c r="AV195" s="54"/>
      <c r="AW195" s="55"/>
      <c r="AX195" s="55"/>
      <c r="AY195" s="56"/>
      <c r="AZ195" s="112"/>
      <c r="BA195" s="113"/>
      <c r="BB195" s="105" t="str">
        <f t="shared" si="59"/>
        <v/>
      </c>
      <c r="BC195" s="105" t="str">
        <f t="shared" si="58"/>
        <v/>
      </c>
      <c r="BD195" s="114"/>
    </row>
    <row r="196" spans="1:56" ht="21.6" customHeight="1" x14ac:dyDescent="0.25">
      <c r="A196" s="116"/>
      <c r="B196" s="117"/>
      <c r="C196" s="16"/>
      <c r="D196" s="118"/>
      <c r="E196" s="30"/>
      <c r="F196" s="119"/>
      <c r="G196" s="48"/>
      <c r="H196" s="120"/>
      <c r="I196" s="121"/>
      <c r="J196" s="23"/>
      <c r="K196" s="122"/>
      <c r="L196" s="30"/>
      <c r="M196" s="29"/>
      <c r="N196" s="30"/>
      <c r="O196" s="31"/>
      <c r="P196" s="32"/>
      <c r="Q196" s="98" t="str">
        <f t="shared" si="47"/>
        <v/>
      </c>
      <c r="R196" s="33" t="str">
        <f t="shared" si="48"/>
        <v/>
      </c>
      <c r="S196" s="3" t="str">
        <f t="shared" si="49"/>
        <v/>
      </c>
      <c r="T196" s="99" t="str">
        <f t="shared" si="51"/>
        <v/>
      </c>
      <c r="U196" s="100" t="str">
        <f t="shared" si="52"/>
        <v/>
      </c>
      <c r="V196" s="3" t="str">
        <f t="shared" si="50"/>
        <v/>
      </c>
      <c r="W196" s="99" t="str">
        <f t="shared" si="53"/>
        <v/>
      </c>
      <c r="X196" s="99" t="str">
        <f t="shared" si="54"/>
        <v/>
      </c>
      <c r="Y196" s="123" t="str">
        <f t="shared" si="55"/>
        <v/>
      </c>
      <c r="Z196" s="109" t="str">
        <f t="shared" si="56"/>
        <v/>
      </c>
      <c r="AA196" s="35" t="str">
        <f t="shared" si="57"/>
        <v/>
      </c>
      <c r="AB196" s="101"/>
      <c r="AC196" s="45"/>
      <c r="AD196" s="102"/>
      <c r="AE196" s="101"/>
      <c r="AF196" s="45"/>
      <c r="AG196" s="102"/>
      <c r="AH196" s="101"/>
      <c r="AI196" s="45"/>
      <c r="AJ196" s="102"/>
      <c r="AK196" s="102"/>
      <c r="AL196" s="44"/>
      <c r="AM196" s="45"/>
      <c r="AN196" s="46"/>
      <c r="AO196" s="44"/>
      <c r="AP196" s="45"/>
      <c r="AQ196" s="46"/>
      <c r="AR196" s="47"/>
      <c r="AS196" s="48"/>
      <c r="AT196" s="49"/>
      <c r="AU196" s="50"/>
      <c r="AV196" s="54"/>
      <c r="AW196" s="55"/>
      <c r="AX196" s="55"/>
      <c r="AY196" s="56"/>
      <c r="AZ196" s="112"/>
      <c r="BA196" s="113"/>
      <c r="BB196" s="105" t="str">
        <f t="shared" si="59"/>
        <v/>
      </c>
      <c r="BC196" s="105" t="str">
        <f t="shared" si="58"/>
        <v/>
      </c>
      <c r="BD196" s="114"/>
    </row>
    <row r="197" spans="1:56" ht="21.6" customHeight="1" x14ac:dyDescent="0.25">
      <c r="A197" s="116"/>
      <c r="B197" s="117"/>
      <c r="C197" s="16"/>
      <c r="D197" s="118"/>
      <c r="E197" s="30"/>
      <c r="F197" s="119"/>
      <c r="G197" s="48"/>
      <c r="H197" s="120"/>
      <c r="I197" s="121"/>
      <c r="J197" s="23"/>
      <c r="K197" s="122"/>
      <c r="L197" s="30"/>
      <c r="M197" s="29"/>
      <c r="N197" s="30"/>
      <c r="O197" s="31"/>
      <c r="P197" s="32"/>
      <c r="Q197" s="98" t="str">
        <f t="shared" si="47"/>
        <v/>
      </c>
      <c r="R197" s="33" t="str">
        <f t="shared" si="48"/>
        <v/>
      </c>
      <c r="S197" s="3" t="str">
        <f t="shared" si="49"/>
        <v/>
      </c>
      <c r="T197" s="99" t="str">
        <f t="shared" si="51"/>
        <v/>
      </c>
      <c r="U197" s="100" t="str">
        <f t="shared" si="52"/>
        <v/>
      </c>
      <c r="V197" s="3" t="str">
        <f t="shared" si="50"/>
        <v/>
      </c>
      <c r="W197" s="99" t="str">
        <f t="shared" si="53"/>
        <v/>
      </c>
      <c r="X197" s="99" t="str">
        <f t="shared" si="54"/>
        <v/>
      </c>
      <c r="Y197" s="123" t="str">
        <f t="shared" si="55"/>
        <v/>
      </c>
      <c r="Z197" s="109" t="str">
        <f t="shared" si="56"/>
        <v/>
      </c>
      <c r="AA197" s="35" t="str">
        <f t="shared" si="57"/>
        <v/>
      </c>
      <c r="AB197" s="101"/>
      <c r="AC197" s="45"/>
      <c r="AD197" s="102"/>
      <c r="AE197" s="101"/>
      <c r="AF197" s="45"/>
      <c r="AG197" s="102"/>
      <c r="AH197" s="101"/>
      <c r="AI197" s="45"/>
      <c r="AJ197" s="102"/>
      <c r="AK197" s="102"/>
      <c r="AL197" s="44"/>
      <c r="AM197" s="45"/>
      <c r="AN197" s="46"/>
      <c r="AO197" s="44"/>
      <c r="AP197" s="45"/>
      <c r="AQ197" s="46"/>
      <c r="AR197" s="47"/>
      <c r="AS197" s="48"/>
      <c r="AT197" s="49"/>
      <c r="AU197" s="50"/>
      <c r="AV197" s="54"/>
      <c r="AW197" s="55"/>
      <c r="AX197" s="55"/>
      <c r="AY197" s="56"/>
      <c r="AZ197" s="112"/>
      <c r="BA197" s="113"/>
      <c r="BB197" s="105" t="str">
        <f t="shared" si="59"/>
        <v/>
      </c>
      <c r="BC197" s="105" t="str">
        <f t="shared" si="58"/>
        <v/>
      </c>
      <c r="BD197" s="114"/>
    </row>
    <row r="198" spans="1:56" ht="21.6" customHeight="1" x14ac:dyDescent="0.25">
      <c r="A198" s="116"/>
      <c r="B198" s="117"/>
      <c r="C198" s="16"/>
      <c r="D198" s="118"/>
      <c r="E198" s="30"/>
      <c r="F198" s="119"/>
      <c r="G198" s="48"/>
      <c r="H198" s="120"/>
      <c r="I198" s="121"/>
      <c r="J198" s="23"/>
      <c r="K198" s="122"/>
      <c r="L198" s="30"/>
      <c r="M198" s="29"/>
      <c r="N198" s="30"/>
      <c r="O198" s="31"/>
      <c r="P198" s="32"/>
      <c r="Q198" s="98" t="str">
        <f t="shared" si="47"/>
        <v/>
      </c>
      <c r="R198" s="33" t="str">
        <f t="shared" si="48"/>
        <v/>
      </c>
      <c r="S198" s="3" t="str">
        <f t="shared" si="49"/>
        <v/>
      </c>
      <c r="T198" s="99" t="str">
        <f t="shared" si="51"/>
        <v/>
      </c>
      <c r="U198" s="100" t="str">
        <f t="shared" si="52"/>
        <v/>
      </c>
      <c r="V198" s="3" t="str">
        <f t="shared" si="50"/>
        <v/>
      </c>
      <c r="W198" s="99" t="str">
        <f t="shared" si="53"/>
        <v/>
      </c>
      <c r="X198" s="99" t="str">
        <f t="shared" si="54"/>
        <v/>
      </c>
      <c r="Y198" s="123" t="str">
        <f t="shared" si="55"/>
        <v/>
      </c>
      <c r="Z198" s="109" t="str">
        <f t="shared" si="56"/>
        <v/>
      </c>
      <c r="AA198" s="35" t="str">
        <f t="shared" si="57"/>
        <v/>
      </c>
      <c r="AB198" s="101"/>
      <c r="AC198" s="45"/>
      <c r="AD198" s="102"/>
      <c r="AE198" s="101"/>
      <c r="AF198" s="45"/>
      <c r="AG198" s="102"/>
      <c r="AH198" s="101"/>
      <c r="AI198" s="45"/>
      <c r="AJ198" s="102"/>
      <c r="AK198" s="102"/>
      <c r="AL198" s="44"/>
      <c r="AM198" s="45"/>
      <c r="AN198" s="46"/>
      <c r="AO198" s="44"/>
      <c r="AP198" s="45"/>
      <c r="AQ198" s="46"/>
      <c r="AR198" s="47"/>
      <c r="AS198" s="48"/>
      <c r="AT198" s="49"/>
      <c r="AU198" s="50"/>
      <c r="AV198" s="54"/>
      <c r="AW198" s="55"/>
      <c r="AX198" s="55"/>
      <c r="AY198" s="56"/>
      <c r="AZ198" s="112"/>
      <c r="BA198" s="113"/>
      <c r="BB198" s="105" t="str">
        <f t="shared" si="59"/>
        <v/>
      </c>
      <c r="BC198" s="105" t="str">
        <f t="shared" si="58"/>
        <v/>
      </c>
      <c r="BD198" s="114"/>
    </row>
    <row r="199" spans="1:56" ht="21.6" customHeight="1" x14ac:dyDescent="0.25">
      <c r="A199" s="116"/>
      <c r="B199" s="117"/>
      <c r="C199" s="16"/>
      <c r="D199" s="118"/>
      <c r="E199" s="30"/>
      <c r="F199" s="119"/>
      <c r="G199" s="48"/>
      <c r="H199" s="120"/>
      <c r="I199" s="121"/>
      <c r="J199" s="23"/>
      <c r="K199" s="122"/>
      <c r="L199" s="30"/>
      <c r="M199" s="29"/>
      <c r="N199" s="30"/>
      <c r="O199" s="31"/>
      <c r="P199" s="32"/>
      <c r="Q199" s="98" t="str">
        <f t="shared" si="47"/>
        <v/>
      </c>
      <c r="R199" s="33" t="str">
        <f t="shared" si="48"/>
        <v/>
      </c>
      <c r="S199" s="3" t="str">
        <f t="shared" si="49"/>
        <v/>
      </c>
      <c r="T199" s="99" t="str">
        <f t="shared" si="51"/>
        <v/>
      </c>
      <c r="U199" s="100" t="str">
        <f t="shared" si="52"/>
        <v/>
      </c>
      <c r="V199" s="3" t="str">
        <f t="shared" si="50"/>
        <v/>
      </c>
      <c r="W199" s="99" t="str">
        <f t="shared" si="53"/>
        <v/>
      </c>
      <c r="X199" s="99" t="str">
        <f t="shared" si="54"/>
        <v/>
      </c>
      <c r="Y199" s="123" t="str">
        <f t="shared" si="55"/>
        <v/>
      </c>
      <c r="Z199" s="109" t="str">
        <f t="shared" si="56"/>
        <v/>
      </c>
      <c r="AA199" s="35" t="str">
        <f t="shared" si="57"/>
        <v/>
      </c>
      <c r="AB199" s="101"/>
      <c r="AC199" s="45"/>
      <c r="AD199" s="102"/>
      <c r="AE199" s="101"/>
      <c r="AF199" s="45"/>
      <c r="AG199" s="102"/>
      <c r="AH199" s="101"/>
      <c r="AI199" s="45"/>
      <c r="AJ199" s="102"/>
      <c r="AK199" s="102"/>
      <c r="AL199" s="44"/>
      <c r="AM199" s="45"/>
      <c r="AN199" s="46"/>
      <c r="AO199" s="44"/>
      <c r="AP199" s="45"/>
      <c r="AQ199" s="46"/>
      <c r="AR199" s="47"/>
      <c r="AS199" s="48"/>
      <c r="AT199" s="49"/>
      <c r="AU199" s="50"/>
      <c r="AV199" s="54"/>
      <c r="AW199" s="55"/>
      <c r="AX199" s="55"/>
      <c r="AY199" s="56"/>
      <c r="AZ199" s="112"/>
      <c r="BA199" s="113"/>
      <c r="BB199" s="105" t="str">
        <f t="shared" si="59"/>
        <v/>
      </c>
      <c r="BC199" s="105" t="str">
        <f t="shared" si="58"/>
        <v/>
      </c>
      <c r="BD199" s="114"/>
    </row>
    <row r="200" spans="1:56" ht="21.6" customHeight="1" x14ac:dyDescent="0.25">
      <c r="A200" s="116"/>
      <c r="B200" s="117"/>
      <c r="C200" s="16"/>
      <c r="D200" s="118"/>
      <c r="E200" s="30"/>
      <c r="F200" s="119"/>
      <c r="G200" s="48"/>
      <c r="H200" s="120"/>
      <c r="I200" s="121"/>
      <c r="J200" s="23"/>
      <c r="K200" s="122"/>
      <c r="L200" s="30"/>
      <c r="M200" s="29"/>
      <c r="N200" s="30"/>
      <c r="O200" s="31"/>
      <c r="P200" s="32"/>
      <c r="Q200" s="98" t="str">
        <f t="shared" si="47"/>
        <v/>
      </c>
      <c r="R200" s="33" t="str">
        <f t="shared" si="48"/>
        <v/>
      </c>
      <c r="S200" s="3" t="str">
        <f t="shared" si="49"/>
        <v/>
      </c>
      <c r="T200" s="99" t="str">
        <f t="shared" si="51"/>
        <v/>
      </c>
      <c r="U200" s="100" t="str">
        <f t="shared" si="52"/>
        <v/>
      </c>
      <c r="V200" s="3" t="str">
        <f t="shared" si="50"/>
        <v/>
      </c>
      <c r="W200" s="99" t="str">
        <f t="shared" si="53"/>
        <v/>
      </c>
      <c r="X200" s="99" t="str">
        <f t="shared" si="54"/>
        <v/>
      </c>
      <c r="Y200" s="123" t="str">
        <f t="shared" si="55"/>
        <v/>
      </c>
      <c r="Z200" s="109" t="str">
        <f t="shared" si="56"/>
        <v/>
      </c>
      <c r="AA200" s="35" t="str">
        <f t="shared" si="57"/>
        <v/>
      </c>
      <c r="AB200" s="101"/>
      <c r="AC200" s="45"/>
      <c r="AD200" s="102"/>
      <c r="AE200" s="101"/>
      <c r="AF200" s="45"/>
      <c r="AG200" s="102"/>
      <c r="AH200" s="101"/>
      <c r="AI200" s="45"/>
      <c r="AJ200" s="102"/>
      <c r="AK200" s="102"/>
      <c r="AL200" s="44"/>
      <c r="AM200" s="45"/>
      <c r="AN200" s="46"/>
      <c r="AO200" s="44"/>
      <c r="AP200" s="45"/>
      <c r="AQ200" s="46"/>
      <c r="AR200" s="47"/>
      <c r="AS200" s="48"/>
      <c r="AT200" s="49"/>
      <c r="AU200" s="50"/>
      <c r="AV200" s="54"/>
      <c r="AW200" s="55"/>
      <c r="AX200" s="55"/>
      <c r="AY200" s="56"/>
      <c r="AZ200" s="112"/>
      <c r="BA200" s="113"/>
      <c r="BB200" s="105" t="str">
        <f t="shared" si="59"/>
        <v/>
      </c>
      <c r="BC200" s="105" t="str">
        <f t="shared" si="58"/>
        <v/>
      </c>
      <c r="BD200" s="114"/>
    </row>
    <row r="201" spans="1:56" ht="21.6" customHeight="1" x14ac:dyDescent="0.25">
      <c r="A201" s="116"/>
      <c r="B201" s="117"/>
      <c r="C201" s="16"/>
      <c r="D201" s="118"/>
      <c r="E201" s="30"/>
      <c r="F201" s="119"/>
      <c r="G201" s="48"/>
      <c r="H201" s="120"/>
      <c r="I201" s="121"/>
      <c r="J201" s="23"/>
      <c r="K201" s="122"/>
      <c r="L201" s="30"/>
      <c r="M201" s="29"/>
      <c r="N201" s="30"/>
      <c r="O201" s="31"/>
      <c r="P201" s="32"/>
      <c r="Q201" s="98" t="str">
        <f t="shared" si="47"/>
        <v/>
      </c>
      <c r="R201" s="33" t="str">
        <f t="shared" si="48"/>
        <v/>
      </c>
      <c r="S201" s="3" t="str">
        <f t="shared" si="49"/>
        <v/>
      </c>
      <c r="T201" s="99" t="str">
        <f t="shared" si="51"/>
        <v/>
      </c>
      <c r="U201" s="100" t="str">
        <f t="shared" si="52"/>
        <v/>
      </c>
      <c r="V201" s="3" t="str">
        <f t="shared" si="50"/>
        <v/>
      </c>
      <c r="W201" s="99" t="str">
        <f t="shared" si="53"/>
        <v/>
      </c>
      <c r="X201" s="99" t="str">
        <f t="shared" si="54"/>
        <v/>
      </c>
      <c r="Y201" s="123" t="str">
        <f t="shared" si="55"/>
        <v/>
      </c>
      <c r="Z201" s="109" t="str">
        <f t="shared" si="56"/>
        <v/>
      </c>
      <c r="AA201" s="35" t="str">
        <f t="shared" si="57"/>
        <v/>
      </c>
      <c r="AB201" s="101"/>
      <c r="AC201" s="45"/>
      <c r="AD201" s="102"/>
      <c r="AE201" s="101"/>
      <c r="AF201" s="45"/>
      <c r="AG201" s="102"/>
      <c r="AH201" s="101"/>
      <c r="AI201" s="45"/>
      <c r="AJ201" s="102"/>
      <c r="AK201" s="102"/>
      <c r="AL201" s="44"/>
      <c r="AM201" s="45"/>
      <c r="AN201" s="46"/>
      <c r="AO201" s="44"/>
      <c r="AP201" s="45"/>
      <c r="AQ201" s="46"/>
      <c r="AR201" s="47"/>
      <c r="AS201" s="48"/>
      <c r="AT201" s="49"/>
      <c r="AU201" s="50"/>
      <c r="AV201" s="54"/>
      <c r="AW201" s="55"/>
      <c r="AX201" s="55"/>
      <c r="AY201" s="56"/>
      <c r="AZ201" s="112"/>
      <c r="BA201" s="113"/>
      <c r="BB201" s="105" t="str">
        <f t="shared" si="59"/>
        <v/>
      </c>
      <c r="BC201" s="105" t="str">
        <f t="shared" si="58"/>
        <v/>
      </c>
      <c r="BD201" s="114"/>
    </row>
    <row r="202" spans="1:56" ht="21.6" customHeight="1" x14ac:dyDescent="0.25">
      <c r="A202" s="116"/>
      <c r="B202" s="117"/>
      <c r="C202" s="16"/>
      <c r="D202" s="118"/>
      <c r="E202" s="30"/>
      <c r="F202" s="119"/>
      <c r="G202" s="48"/>
      <c r="H202" s="120"/>
      <c r="I202" s="121"/>
      <c r="J202" s="23"/>
      <c r="K202" s="122"/>
      <c r="L202" s="30"/>
      <c r="M202" s="29"/>
      <c r="N202" s="30"/>
      <c r="O202" s="31"/>
      <c r="P202" s="32"/>
      <c r="Q202" s="98" t="str">
        <f t="shared" si="47"/>
        <v/>
      </c>
      <c r="R202" s="33" t="str">
        <f t="shared" si="48"/>
        <v/>
      </c>
      <c r="S202" s="3" t="str">
        <f t="shared" si="49"/>
        <v/>
      </c>
      <c r="T202" s="99" t="str">
        <f t="shared" si="51"/>
        <v/>
      </c>
      <c r="U202" s="100" t="str">
        <f t="shared" si="52"/>
        <v/>
      </c>
      <c r="V202" s="3" t="str">
        <f t="shared" si="50"/>
        <v/>
      </c>
      <c r="W202" s="99" t="str">
        <f t="shared" si="53"/>
        <v/>
      </c>
      <c r="X202" s="99" t="str">
        <f t="shared" si="54"/>
        <v/>
      </c>
      <c r="Y202" s="123" t="str">
        <f t="shared" si="55"/>
        <v/>
      </c>
      <c r="Z202" s="109" t="str">
        <f t="shared" si="56"/>
        <v/>
      </c>
      <c r="AA202" s="35" t="str">
        <f t="shared" si="57"/>
        <v/>
      </c>
      <c r="AB202" s="101"/>
      <c r="AC202" s="45"/>
      <c r="AD202" s="102"/>
      <c r="AE202" s="101"/>
      <c r="AF202" s="45"/>
      <c r="AG202" s="102"/>
      <c r="AH202" s="101"/>
      <c r="AI202" s="45"/>
      <c r="AJ202" s="102"/>
      <c r="AK202" s="102"/>
      <c r="AL202" s="44"/>
      <c r="AM202" s="45"/>
      <c r="AN202" s="46"/>
      <c r="AO202" s="44"/>
      <c r="AP202" s="45"/>
      <c r="AQ202" s="46"/>
      <c r="AR202" s="47"/>
      <c r="AS202" s="48"/>
      <c r="AT202" s="49"/>
      <c r="AU202" s="50"/>
      <c r="AV202" s="54"/>
      <c r="AW202" s="55"/>
      <c r="AX202" s="55"/>
      <c r="AY202" s="56"/>
      <c r="AZ202" s="112"/>
      <c r="BA202" s="113"/>
      <c r="BB202" s="105" t="str">
        <f t="shared" si="59"/>
        <v/>
      </c>
      <c r="BC202" s="105" t="str">
        <f t="shared" si="58"/>
        <v/>
      </c>
      <c r="BD202" s="114"/>
    </row>
    <row r="203" spans="1:56" ht="21.6" customHeight="1" x14ac:dyDescent="0.25">
      <c r="A203" s="116"/>
      <c r="B203" s="117"/>
      <c r="C203" s="16"/>
      <c r="D203" s="118"/>
      <c r="E203" s="30"/>
      <c r="F203" s="119"/>
      <c r="G203" s="48"/>
      <c r="H203" s="120"/>
      <c r="I203" s="121"/>
      <c r="J203" s="23"/>
      <c r="K203" s="122"/>
      <c r="L203" s="30"/>
      <c r="M203" s="29"/>
      <c r="N203" s="30"/>
      <c r="O203" s="31"/>
      <c r="P203" s="32"/>
      <c r="Q203" s="98" t="str">
        <f t="shared" si="47"/>
        <v/>
      </c>
      <c r="R203" s="33" t="str">
        <f t="shared" si="48"/>
        <v/>
      </c>
      <c r="S203" s="3" t="str">
        <f t="shared" si="49"/>
        <v/>
      </c>
      <c r="T203" s="99" t="str">
        <f t="shared" si="51"/>
        <v/>
      </c>
      <c r="U203" s="100" t="str">
        <f t="shared" si="52"/>
        <v/>
      </c>
      <c r="V203" s="3" t="str">
        <f t="shared" si="50"/>
        <v/>
      </c>
      <c r="W203" s="99" t="str">
        <f t="shared" si="53"/>
        <v/>
      </c>
      <c r="X203" s="99" t="str">
        <f t="shared" si="54"/>
        <v/>
      </c>
      <c r="Y203" s="123" t="str">
        <f t="shared" si="55"/>
        <v/>
      </c>
      <c r="Z203" s="109" t="str">
        <f t="shared" si="56"/>
        <v/>
      </c>
      <c r="AA203" s="35" t="str">
        <f t="shared" si="57"/>
        <v/>
      </c>
      <c r="AB203" s="101"/>
      <c r="AC203" s="45"/>
      <c r="AD203" s="102"/>
      <c r="AE203" s="101"/>
      <c r="AF203" s="45"/>
      <c r="AG203" s="102"/>
      <c r="AH203" s="101"/>
      <c r="AI203" s="45"/>
      <c r="AJ203" s="102"/>
      <c r="AK203" s="102"/>
      <c r="AL203" s="44"/>
      <c r="AM203" s="45"/>
      <c r="AN203" s="46"/>
      <c r="AO203" s="44"/>
      <c r="AP203" s="45"/>
      <c r="AQ203" s="46"/>
      <c r="AR203" s="47"/>
      <c r="AS203" s="48"/>
      <c r="AT203" s="49"/>
      <c r="AU203" s="50"/>
      <c r="AV203" s="54"/>
      <c r="AW203" s="55"/>
      <c r="AX203" s="55"/>
      <c r="AY203" s="56"/>
      <c r="AZ203" s="112"/>
      <c r="BA203" s="113"/>
      <c r="BB203" s="105" t="str">
        <f t="shared" si="59"/>
        <v/>
      </c>
      <c r="BC203" s="105" t="str">
        <f t="shared" si="58"/>
        <v/>
      </c>
      <c r="BD203" s="114"/>
    </row>
    <row r="204" spans="1:56" ht="21.6" customHeight="1" x14ac:dyDescent="0.25">
      <c r="A204" s="116"/>
      <c r="B204" s="117"/>
      <c r="C204" s="16"/>
      <c r="D204" s="118"/>
      <c r="E204" s="30"/>
      <c r="F204" s="119"/>
      <c r="G204" s="48"/>
      <c r="H204" s="120"/>
      <c r="I204" s="121"/>
      <c r="J204" s="23"/>
      <c r="K204" s="122"/>
      <c r="L204" s="30"/>
      <c r="M204" s="29"/>
      <c r="N204" s="30"/>
      <c r="O204" s="31"/>
      <c r="P204" s="32"/>
      <c r="Q204" s="98" t="str">
        <f t="shared" si="47"/>
        <v/>
      </c>
      <c r="R204" s="33" t="str">
        <f t="shared" si="48"/>
        <v/>
      </c>
      <c r="S204" s="3" t="str">
        <f t="shared" si="49"/>
        <v/>
      </c>
      <c r="T204" s="99" t="str">
        <f t="shared" si="51"/>
        <v/>
      </c>
      <c r="U204" s="100" t="str">
        <f t="shared" si="52"/>
        <v/>
      </c>
      <c r="V204" s="3" t="str">
        <f t="shared" si="50"/>
        <v/>
      </c>
      <c r="W204" s="99" t="str">
        <f t="shared" si="53"/>
        <v/>
      </c>
      <c r="X204" s="99" t="str">
        <f t="shared" si="54"/>
        <v/>
      </c>
      <c r="Y204" s="123" t="str">
        <f t="shared" si="55"/>
        <v/>
      </c>
      <c r="Z204" s="109" t="str">
        <f t="shared" si="56"/>
        <v/>
      </c>
      <c r="AA204" s="35" t="str">
        <f t="shared" si="57"/>
        <v/>
      </c>
      <c r="AB204" s="101"/>
      <c r="AC204" s="45"/>
      <c r="AD204" s="102"/>
      <c r="AE204" s="101"/>
      <c r="AF204" s="45"/>
      <c r="AG204" s="102"/>
      <c r="AH204" s="101"/>
      <c r="AI204" s="45"/>
      <c r="AJ204" s="102"/>
      <c r="AK204" s="102"/>
      <c r="AL204" s="44"/>
      <c r="AM204" s="45"/>
      <c r="AN204" s="46"/>
      <c r="AO204" s="44"/>
      <c r="AP204" s="45"/>
      <c r="AQ204" s="46"/>
      <c r="AR204" s="47"/>
      <c r="AS204" s="48"/>
      <c r="AT204" s="49"/>
      <c r="AU204" s="50"/>
      <c r="AV204" s="54"/>
      <c r="AW204" s="55"/>
      <c r="AX204" s="55"/>
      <c r="AY204" s="56"/>
      <c r="AZ204" s="112"/>
      <c r="BA204" s="113"/>
      <c r="BB204" s="105" t="str">
        <f t="shared" si="59"/>
        <v/>
      </c>
      <c r="BC204" s="105" t="str">
        <f t="shared" si="58"/>
        <v/>
      </c>
      <c r="BD204" s="114"/>
    </row>
    <row r="205" spans="1:56" ht="21.6" customHeight="1" x14ac:dyDescent="0.25">
      <c r="A205" s="116"/>
      <c r="B205" s="117"/>
      <c r="C205" s="16"/>
      <c r="D205" s="118"/>
      <c r="E205" s="30"/>
      <c r="F205" s="119"/>
      <c r="G205" s="48"/>
      <c r="H205" s="120"/>
      <c r="I205" s="121"/>
      <c r="J205" s="23"/>
      <c r="K205" s="122"/>
      <c r="L205" s="30"/>
      <c r="M205" s="29"/>
      <c r="N205" s="30"/>
      <c r="O205" s="31"/>
      <c r="P205" s="32"/>
      <c r="Q205" s="98" t="str">
        <f t="shared" si="47"/>
        <v/>
      </c>
      <c r="R205" s="33" t="str">
        <f t="shared" si="48"/>
        <v/>
      </c>
      <c r="S205" s="3" t="str">
        <f t="shared" si="49"/>
        <v/>
      </c>
      <c r="T205" s="99" t="str">
        <f t="shared" si="51"/>
        <v/>
      </c>
      <c r="U205" s="100" t="str">
        <f t="shared" si="52"/>
        <v/>
      </c>
      <c r="V205" s="3" t="str">
        <f t="shared" si="50"/>
        <v/>
      </c>
      <c r="W205" s="99" t="str">
        <f t="shared" si="53"/>
        <v/>
      </c>
      <c r="X205" s="99" t="str">
        <f t="shared" si="54"/>
        <v/>
      </c>
      <c r="Y205" s="123" t="str">
        <f t="shared" si="55"/>
        <v/>
      </c>
      <c r="Z205" s="109" t="str">
        <f t="shared" si="56"/>
        <v/>
      </c>
      <c r="AA205" s="35" t="str">
        <f t="shared" si="57"/>
        <v/>
      </c>
      <c r="AB205" s="101"/>
      <c r="AC205" s="45"/>
      <c r="AD205" s="102"/>
      <c r="AE205" s="101"/>
      <c r="AF205" s="45"/>
      <c r="AG205" s="102"/>
      <c r="AH205" s="101"/>
      <c r="AI205" s="45"/>
      <c r="AJ205" s="102"/>
      <c r="AK205" s="102"/>
      <c r="AL205" s="44"/>
      <c r="AM205" s="45"/>
      <c r="AN205" s="46"/>
      <c r="AO205" s="44"/>
      <c r="AP205" s="45"/>
      <c r="AQ205" s="46"/>
      <c r="AR205" s="47"/>
      <c r="AS205" s="48"/>
      <c r="AT205" s="49"/>
      <c r="AU205" s="50"/>
      <c r="AV205" s="54"/>
      <c r="AW205" s="55"/>
      <c r="AX205" s="55"/>
      <c r="AY205" s="56"/>
      <c r="AZ205" s="112"/>
      <c r="BA205" s="113"/>
      <c r="BB205" s="105" t="str">
        <f t="shared" si="59"/>
        <v/>
      </c>
      <c r="BC205" s="105" t="str">
        <f t="shared" si="58"/>
        <v/>
      </c>
      <c r="BD205" s="114"/>
    </row>
    <row r="206" spans="1:56" ht="21.6" customHeight="1" x14ac:dyDescent="0.25">
      <c r="A206" s="116"/>
      <c r="B206" s="117"/>
      <c r="C206" s="16"/>
      <c r="D206" s="118"/>
      <c r="E206" s="30"/>
      <c r="F206" s="119"/>
      <c r="G206" s="48"/>
      <c r="H206" s="120"/>
      <c r="I206" s="121"/>
      <c r="J206" s="23"/>
      <c r="K206" s="122"/>
      <c r="L206" s="30"/>
      <c r="M206" s="29"/>
      <c r="N206" s="30"/>
      <c r="O206" s="31"/>
      <c r="P206" s="32"/>
      <c r="Q206" s="98" t="str">
        <f t="shared" si="47"/>
        <v/>
      </c>
      <c r="R206" s="33" t="str">
        <f t="shared" si="48"/>
        <v/>
      </c>
      <c r="S206" s="3" t="str">
        <f t="shared" si="49"/>
        <v/>
      </c>
      <c r="T206" s="99" t="str">
        <f t="shared" si="51"/>
        <v/>
      </c>
      <c r="U206" s="100" t="str">
        <f t="shared" si="52"/>
        <v/>
      </c>
      <c r="V206" s="3" t="str">
        <f t="shared" si="50"/>
        <v/>
      </c>
      <c r="W206" s="99" t="str">
        <f t="shared" si="53"/>
        <v/>
      </c>
      <c r="X206" s="99" t="str">
        <f t="shared" si="54"/>
        <v/>
      </c>
      <c r="Y206" s="123" t="str">
        <f t="shared" si="55"/>
        <v/>
      </c>
      <c r="Z206" s="109" t="str">
        <f t="shared" si="56"/>
        <v/>
      </c>
      <c r="AA206" s="35" t="str">
        <f t="shared" si="57"/>
        <v/>
      </c>
      <c r="AB206" s="101"/>
      <c r="AC206" s="45"/>
      <c r="AD206" s="102"/>
      <c r="AE206" s="101"/>
      <c r="AF206" s="45"/>
      <c r="AG206" s="102"/>
      <c r="AH206" s="101"/>
      <c r="AI206" s="45"/>
      <c r="AJ206" s="102"/>
      <c r="AK206" s="102"/>
      <c r="AL206" s="44"/>
      <c r="AM206" s="45"/>
      <c r="AN206" s="46"/>
      <c r="AO206" s="44"/>
      <c r="AP206" s="45"/>
      <c r="AQ206" s="46"/>
      <c r="AR206" s="47"/>
      <c r="AS206" s="48"/>
      <c r="AT206" s="49"/>
      <c r="AU206" s="50"/>
      <c r="AV206" s="54"/>
      <c r="AW206" s="55"/>
      <c r="AX206" s="55"/>
      <c r="AY206" s="56"/>
      <c r="AZ206" s="112"/>
      <c r="BA206" s="113"/>
      <c r="BB206" s="105" t="str">
        <f t="shared" si="59"/>
        <v/>
      </c>
      <c r="BC206" s="105" t="str">
        <f t="shared" si="58"/>
        <v/>
      </c>
      <c r="BD206" s="114"/>
    </row>
    <row r="207" spans="1:56" ht="21.6" customHeight="1" x14ac:dyDescent="0.25">
      <c r="A207" s="116"/>
      <c r="B207" s="117"/>
      <c r="C207" s="16"/>
      <c r="D207" s="118"/>
      <c r="E207" s="30"/>
      <c r="F207" s="119"/>
      <c r="G207" s="48"/>
      <c r="H207" s="120"/>
      <c r="I207" s="121"/>
      <c r="J207" s="23"/>
      <c r="K207" s="122"/>
      <c r="L207" s="30"/>
      <c r="M207" s="29"/>
      <c r="N207" s="30"/>
      <c r="O207" s="31"/>
      <c r="P207" s="32"/>
      <c r="Q207" s="98" t="str">
        <f t="shared" si="47"/>
        <v/>
      </c>
      <c r="R207" s="33" t="str">
        <f t="shared" si="48"/>
        <v/>
      </c>
      <c r="S207" s="3" t="str">
        <f t="shared" si="49"/>
        <v/>
      </c>
      <c r="T207" s="99" t="str">
        <f t="shared" si="51"/>
        <v/>
      </c>
      <c r="U207" s="100" t="str">
        <f t="shared" si="52"/>
        <v/>
      </c>
      <c r="V207" s="3" t="str">
        <f t="shared" si="50"/>
        <v/>
      </c>
      <c r="W207" s="99" t="str">
        <f t="shared" si="53"/>
        <v/>
      </c>
      <c r="X207" s="99" t="str">
        <f t="shared" si="54"/>
        <v/>
      </c>
      <c r="Y207" s="123" t="str">
        <f t="shared" si="55"/>
        <v/>
      </c>
      <c r="Z207" s="109" t="str">
        <f t="shared" si="56"/>
        <v/>
      </c>
      <c r="AA207" s="35" t="str">
        <f t="shared" si="57"/>
        <v/>
      </c>
      <c r="AB207" s="101"/>
      <c r="AC207" s="45"/>
      <c r="AD207" s="102"/>
      <c r="AE207" s="101"/>
      <c r="AF207" s="45"/>
      <c r="AG207" s="102"/>
      <c r="AH207" s="101"/>
      <c r="AI207" s="45"/>
      <c r="AJ207" s="102"/>
      <c r="AK207" s="102"/>
      <c r="AL207" s="44"/>
      <c r="AM207" s="45"/>
      <c r="AN207" s="46"/>
      <c r="AO207" s="44"/>
      <c r="AP207" s="45"/>
      <c r="AQ207" s="46"/>
      <c r="AR207" s="47"/>
      <c r="AS207" s="48"/>
      <c r="AT207" s="49"/>
      <c r="AU207" s="50"/>
      <c r="AV207" s="54"/>
      <c r="AW207" s="55"/>
      <c r="AX207" s="55"/>
      <c r="AY207" s="56"/>
      <c r="AZ207" s="112"/>
      <c r="BA207" s="113"/>
      <c r="BB207" s="105" t="str">
        <f t="shared" si="59"/>
        <v/>
      </c>
      <c r="BC207" s="105" t="str">
        <f t="shared" si="58"/>
        <v/>
      </c>
      <c r="BD207" s="114"/>
    </row>
    <row r="208" spans="1:56" ht="21.6" customHeight="1" x14ac:dyDescent="0.25">
      <c r="A208" s="116"/>
      <c r="B208" s="117"/>
      <c r="C208" s="16"/>
      <c r="D208" s="118"/>
      <c r="E208" s="30"/>
      <c r="F208" s="119"/>
      <c r="G208" s="48"/>
      <c r="H208" s="120"/>
      <c r="I208" s="121"/>
      <c r="J208" s="23"/>
      <c r="K208" s="122"/>
      <c r="L208" s="30"/>
      <c r="M208" s="29"/>
      <c r="N208" s="30"/>
      <c r="O208" s="31"/>
      <c r="P208" s="32"/>
      <c r="Q208" s="98" t="str">
        <f t="shared" si="47"/>
        <v/>
      </c>
      <c r="R208" s="33" t="str">
        <f t="shared" si="48"/>
        <v/>
      </c>
      <c r="S208" s="3" t="str">
        <f t="shared" si="49"/>
        <v/>
      </c>
      <c r="T208" s="99" t="str">
        <f t="shared" si="51"/>
        <v/>
      </c>
      <c r="U208" s="100" t="str">
        <f t="shared" si="52"/>
        <v/>
      </c>
      <c r="V208" s="3" t="str">
        <f t="shared" si="50"/>
        <v/>
      </c>
      <c r="W208" s="99" t="str">
        <f t="shared" si="53"/>
        <v/>
      </c>
      <c r="X208" s="99" t="str">
        <f t="shared" si="54"/>
        <v/>
      </c>
      <c r="Y208" s="123" t="str">
        <f t="shared" si="55"/>
        <v/>
      </c>
      <c r="Z208" s="109" t="str">
        <f t="shared" si="56"/>
        <v/>
      </c>
      <c r="AA208" s="35" t="str">
        <f t="shared" si="57"/>
        <v/>
      </c>
      <c r="AB208" s="101"/>
      <c r="AC208" s="45"/>
      <c r="AD208" s="102"/>
      <c r="AE208" s="101"/>
      <c r="AF208" s="45"/>
      <c r="AG208" s="102"/>
      <c r="AH208" s="101"/>
      <c r="AI208" s="45"/>
      <c r="AJ208" s="102"/>
      <c r="AK208" s="102"/>
      <c r="AL208" s="44"/>
      <c r="AM208" s="45"/>
      <c r="AN208" s="46"/>
      <c r="AO208" s="44"/>
      <c r="AP208" s="45"/>
      <c r="AQ208" s="46"/>
      <c r="AR208" s="47"/>
      <c r="AS208" s="48"/>
      <c r="AT208" s="49"/>
      <c r="AU208" s="50"/>
      <c r="AV208" s="54"/>
      <c r="AW208" s="55"/>
      <c r="AX208" s="55"/>
      <c r="AY208" s="56"/>
      <c r="AZ208" s="112"/>
      <c r="BA208" s="113"/>
      <c r="BB208" s="105" t="str">
        <f t="shared" si="59"/>
        <v/>
      </c>
      <c r="BC208" s="105" t="str">
        <f t="shared" si="58"/>
        <v/>
      </c>
      <c r="BD208" s="114"/>
    </row>
    <row r="209" spans="1:56" ht="21.6" customHeight="1" x14ac:dyDescent="0.25">
      <c r="A209" s="116"/>
      <c r="B209" s="117"/>
      <c r="C209" s="16"/>
      <c r="D209" s="118"/>
      <c r="E209" s="30"/>
      <c r="F209" s="119"/>
      <c r="G209" s="48"/>
      <c r="H209" s="120"/>
      <c r="I209" s="121"/>
      <c r="J209" s="23"/>
      <c r="K209" s="122"/>
      <c r="L209" s="30"/>
      <c r="M209" s="29"/>
      <c r="N209" s="30"/>
      <c r="O209" s="31"/>
      <c r="P209" s="32"/>
      <c r="Q209" s="98" t="str">
        <f t="shared" si="47"/>
        <v/>
      </c>
      <c r="R209" s="33" t="str">
        <f t="shared" si="48"/>
        <v/>
      </c>
      <c r="S209" s="3" t="str">
        <f t="shared" si="49"/>
        <v/>
      </c>
      <c r="T209" s="99" t="str">
        <f t="shared" si="51"/>
        <v/>
      </c>
      <c r="U209" s="100" t="str">
        <f t="shared" si="52"/>
        <v/>
      </c>
      <c r="V209" s="3" t="str">
        <f t="shared" si="50"/>
        <v/>
      </c>
      <c r="W209" s="99" t="str">
        <f t="shared" si="53"/>
        <v/>
      </c>
      <c r="X209" s="99" t="str">
        <f t="shared" si="54"/>
        <v/>
      </c>
      <c r="Y209" s="123" t="str">
        <f t="shared" si="55"/>
        <v/>
      </c>
      <c r="Z209" s="109" t="str">
        <f t="shared" si="56"/>
        <v/>
      </c>
      <c r="AA209" s="35" t="str">
        <f t="shared" si="57"/>
        <v/>
      </c>
      <c r="AB209" s="101"/>
      <c r="AC209" s="45"/>
      <c r="AD209" s="102"/>
      <c r="AE209" s="101"/>
      <c r="AF209" s="45"/>
      <c r="AG209" s="102"/>
      <c r="AH209" s="101"/>
      <c r="AI209" s="45"/>
      <c r="AJ209" s="102"/>
      <c r="AK209" s="102"/>
      <c r="AL209" s="44"/>
      <c r="AM209" s="45"/>
      <c r="AN209" s="46"/>
      <c r="AO209" s="44"/>
      <c r="AP209" s="45"/>
      <c r="AQ209" s="46"/>
      <c r="AR209" s="47"/>
      <c r="AS209" s="48"/>
      <c r="AT209" s="49"/>
      <c r="AU209" s="50"/>
      <c r="AV209" s="54"/>
      <c r="AW209" s="55"/>
      <c r="AX209" s="55"/>
      <c r="AY209" s="56"/>
      <c r="AZ209" s="112"/>
      <c r="BA209" s="113"/>
      <c r="BB209" s="105" t="str">
        <f t="shared" si="59"/>
        <v/>
      </c>
      <c r="BC209" s="105" t="str">
        <f t="shared" si="58"/>
        <v/>
      </c>
      <c r="BD209" s="114"/>
    </row>
    <row r="210" spans="1:56" ht="21.6" customHeight="1" x14ac:dyDescent="0.25">
      <c r="A210" s="116"/>
      <c r="B210" s="117"/>
      <c r="C210" s="16"/>
      <c r="D210" s="118"/>
      <c r="E210" s="30"/>
      <c r="F210" s="119"/>
      <c r="G210" s="48"/>
      <c r="H210" s="120"/>
      <c r="I210" s="121"/>
      <c r="J210" s="23"/>
      <c r="K210" s="122"/>
      <c r="L210" s="30"/>
      <c r="M210" s="29"/>
      <c r="N210" s="30"/>
      <c r="O210" s="31"/>
      <c r="P210" s="32"/>
      <c r="Q210" s="98" t="str">
        <f t="shared" si="47"/>
        <v/>
      </c>
      <c r="R210" s="33" t="str">
        <f t="shared" si="48"/>
        <v/>
      </c>
      <c r="S210" s="3" t="str">
        <f t="shared" si="49"/>
        <v/>
      </c>
      <c r="T210" s="99" t="str">
        <f t="shared" si="51"/>
        <v/>
      </c>
      <c r="U210" s="100" t="str">
        <f t="shared" si="52"/>
        <v/>
      </c>
      <c r="V210" s="3" t="str">
        <f t="shared" si="50"/>
        <v/>
      </c>
      <c r="W210" s="99" t="str">
        <f t="shared" si="53"/>
        <v/>
      </c>
      <c r="X210" s="99" t="str">
        <f t="shared" si="54"/>
        <v/>
      </c>
      <c r="Y210" s="123" t="str">
        <f t="shared" si="55"/>
        <v/>
      </c>
      <c r="Z210" s="109" t="str">
        <f t="shared" si="56"/>
        <v/>
      </c>
      <c r="AA210" s="35" t="str">
        <f t="shared" si="57"/>
        <v/>
      </c>
      <c r="AB210" s="101"/>
      <c r="AC210" s="45"/>
      <c r="AD210" s="102"/>
      <c r="AE210" s="101"/>
      <c r="AF210" s="45"/>
      <c r="AG210" s="102"/>
      <c r="AH210" s="101"/>
      <c r="AI210" s="45"/>
      <c r="AJ210" s="102"/>
      <c r="AK210" s="102"/>
      <c r="AL210" s="44"/>
      <c r="AM210" s="45"/>
      <c r="AN210" s="46"/>
      <c r="AO210" s="44"/>
      <c r="AP210" s="45"/>
      <c r="AQ210" s="46"/>
      <c r="AR210" s="47"/>
      <c r="AS210" s="48"/>
      <c r="AT210" s="49"/>
      <c r="AU210" s="50"/>
      <c r="AV210" s="54"/>
      <c r="AW210" s="55"/>
      <c r="AX210" s="55"/>
      <c r="AY210" s="56"/>
      <c r="AZ210" s="112"/>
      <c r="BA210" s="113"/>
      <c r="BB210" s="105" t="str">
        <f t="shared" si="59"/>
        <v/>
      </c>
      <c r="BC210" s="105" t="str">
        <f t="shared" si="58"/>
        <v/>
      </c>
      <c r="BD210" s="114"/>
    </row>
    <row r="211" spans="1:56" ht="21.6" customHeight="1" x14ac:dyDescent="0.25">
      <c r="A211" s="116"/>
      <c r="B211" s="117"/>
      <c r="C211" s="16"/>
      <c r="D211" s="118"/>
      <c r="E211" s="30"/>
      <c r="F211" s="119"/>
      <c r="G211" s="48"/>
      <c r="H211" s="120"/>
      <c r="I211" s="121"/>
      <c r="J211" s="23"/>
      <c r="K211" s="122"/>
      <c r="L211" s="30"/>
      <c r="M211" s="29"/>
      <c r="N211" s="30"/>
      <c r="O211" s="31"/>
      <c r="P211" s="32"/>
      <c r="Q211" s="98" t="str">
        <f t="shared" si="47"/>
        <v/>
      </c>
      <c r="R211" s="33" t="str">
        <f t="shared" si="48"/>
        <v/>
      </c>
      <c r="S211" s="3" t="str">
        <f t="shared" si="49"/>
        <v/>
      </c>
      <c r="T211" s="99" t="str">
        <f t="shared" si="51"/>
        <v/>
      </c>
      <c r="U211" s="100" t="str">
        <f t="shared" si="52"/>
        <v/>
      </c>
      <c r="V211" s="3" t="str">
        <f t="shared" si="50"/>
        <v/>
      </c>
      <c r="W211" s="99" t="str">
        <f t="shared" si="53"/>
        <v/>
      </c>
      <c r="X211" s="99" t="str">
        <f t="shared" si="54"/>
        <v/>
      </c>
      <c r="Y211" s="123" t="str">
        <f t="shared" si="55"/>
        <v/>
      </c>
      <c r="Z211" s="109" t="str">
        <f t="shared" si="56"/>
        <v/>
      </c>
      <c r="AA211" s="35" t="str">
        <f t="shared" si="57"/>
        <v/>
      </c>
      <c r="AB211" s="101"/>
      <c r="AC211" s="45"/>
      <c r="AD211" s="102"/>
      <c r="AE211" s="101"/>
      <c r="AF211" s="45"/>
      <c r="AG211" s="102"/>
      <c r="AH211" s="101"/>
      <c r="AI211" s="45"/>
      <c r="AJ211" s="102"/>
      <c r="AK211" s="102"/>
      <c r="AL211" s="44"/>
      <c r="AM211" s="45"/>
      <c r="AN211" s="46"/>
      <c r="AO211" s="44"/>
      <c r="AP211" s="45"/>
      <c r="AQ211" s="46"/>
      <c r="AR211" s="47"/>
      <c r="AS211" s="48"/>
      <c r="AT211" s="49"/>
      <c r="AU211" s="50"/>
      <c r="AV211" s="54"/>
      <c r="AW211" s="55"/>
      <c r="AX211" s="55"/>
      <c r="AY211" s="56"/>
      <c r="AZ211" s="112"/>
      <c r="BA211" s="113"/>
      <c r="BB211" s="105" t="str">
        <f t="shared" si="59"/>
        <v/>
      </c>
      <c r="BC211" s="105" t="str">
        <f t="shared" si="58"/>
        <v/>
      </c>
      <c r="BD211" s="114"/>
    </row>
    <row r="212" spans="1:56" ht="21.6" customHeight="1" x14ac:dyDescent="0.25">
      <c r="A212" s="116"/>
      <c r="B212" s="117"/>
      <c r="C212" s="16"/>
      <c r="D212" s="118"/>
      <c r="E212" s="30"/>
      <c r="F212" s="119"/>
      <c r="G212" s="48"/>
      <c r="H212" s="120"/>
      <c r="I212" s="121"/>
      <c r="J212" s="23"/>
      <c r="K212" s="122"/>
      <c r="L212" s="30"/>
      <c r="M212" s="29"/>
      <c r="N212" s="30"/>
      <c r="O212" s="31"/>
      <c r="P212" s="32"/>
      <c r="Q212" s="98" t="str">
        <f t="shared" si="47"/>
        <v/>
      </c>
      <c r="R212" s="33" t="str">
        <f t="shared" si="48"/>
        <v/>
      </c>
      <c r="S212" s="3" t="str">
        <f t="shared" si="49"/>
        <v/>
      </c>
      <c r="T212" s="99" t="str">
        <f t="shared" si="51"/>
        <v/>
      </c>
      <c r="U212" s="100" t="str">
        <f t="shared" si="52"/>
        <v/>
      </c>
      <c r="V212" s="3" t="str">
        <f t="shared" si="50"/>
        <v/>
      </c>
      <c r="W212" s="99" t="str">
        <f t="shared" si="53"/>
        <v/>
      </c>
      <c r="X212" s="99" t="str">
        <f t="shared" si="54"/>
        <v/>
      </c>
      <c r="Y212" s="123" t="str">
        <f t="shared" si="55"/>
        <v/>
      </c>
      <c r="Z212" s="109" t="str">
        <f t="shared" si="56"/>
        <v/>
      </c>
      <c r="AA212" s="35" t="str">
        <f t="shared" si="57"/>
        <v/>
      </c>
      <c r="AB212" s="101"/>
      <c r="AC212" s="45"/>
      <c r="AD212" s="102"/>
      <c r="AE212" s="101"/>
      <c r="AF212" s="45"/>
      <c r="AG212" s="102"/>
      <c r="AH212" s="101"/>
      <c r="AI212" s="45"/>
      <c r="AJ212" s="102"/>
      <c r="AK212" s="102"/>
      <c r="AL212" s="44"/>
      <c r="AM212" s="45"/>
      <c r="AN212" s="46"/>
      <c r="AO212" s="44"/>
      <c r="AP212" s="45"/>
      <c r="AQ212" s="46"/>
      <c r="AR212" s="47"/>
      <c r="AS212" s="48"/>
      <c r="AT212" s="49"/>
      <c r="AU212" s="50"/>
      <c r="AV212" s="54"/>
      <c r="AW212" s="55"/>
      <c r="AX212" s="55"/>
      <c r="AY212" s="56"/>
      <c r="AZ212" s="112"/>
      <c r="BA212" s="113"/>
      <c r="BB212" s="105" t="str">
        <f t="shared" si="59"/>
        <v/>
      </c>
      <c r="BC212" s="105" t="str">
        <f t="shared" si="58"/>
        <v/>
      </c>
      <c r="BD212" s="114"/>
    </row>
    <row r="213" spans="1:56" ht="21.6" customHeight="1" x14ac:dyDescent="0.25">
      <c r="A213" s="116"/>
      <c r="B213" s="117"/>
      <c r="C213" s="16"/>
      <c r="D213" s="118"/>
      <c r="E213" s="30"/>
      <c r="F213" s="119"/>
      <c r="G213" s="48"/>
      <c r="H213" s="120"/>
      <c r="I213" s="121"/>
      <c r="J213" s="23"/>
      <c r="K213" s="122"/>
      <c r="L213" s="30"/>
      <c r="M213" s="29"/>
      <c r="N213" s="30"/>
      <c r="O213" s="31"/>
      <c r="P213" s="32"/>
      <c r="Q213" s="98" t="str">
        <f t="shared" si="47"/>
        <v/>
      </c>
      <c r="R213" s="33" t="str">
        <f t="shared" si="48"/>
        <v/>
      </c>
      <c r="S213" s="3" t="str">
        <f t="shared" si="49"/>
        <v/>
      </c>
      <c r="T213" s="99" t="str">
        <f t="shared" si="51"/>
        <v/>
      </c>
      <c r="U213" s="100" t="str">
        <f t="shared" si="52"/>
        <v/>
      </c>
      <c r="V213" s="3" t="str">
        <f t="shared" si="50"/>
        <v/>
      </c>
      <c r="W213" s="99" t="str">
        <f t="shared" si="53"/>
        <v/>
      </c>
      <c r="X213" s="99" t="str">
        <f t="shared" si="54"/>
        <v/>
      </c>
      <c r="Y213" s="123" t="str">
        <f t="shared" si="55"/>
        <v/>
      </c>
      <c r="Z213" s="109" t="str">
        <f t="shared" si="56"/>
        <v/>
      </c>
      <c r="AA213" s="35" t="str">
        <f t="shared" si="57"/>
        <v/>
      </c>
      <c r="AB213" s="101"/>
      <c r="AC213" s="45"/>
      <c r="AD213" s="102"/>
      <c r="AE213" s="101"/>
      <c r="AF213" s="45"/>
      <c r="AG213" s="102"/>
      <c r="AH213" s="101"/>
      <c r="AI213" s="45"/>
      <c r="AJ213" s="102"/>
      <c r="AK213" s="102"/>
      <c r="AL213" s="44"/>
      <c r="AM213" s="45"/>
      <c r="AN213" s="46"/>
      <c r="AO213" s="44"/>
      <c r="AP213" s="45"/>
      <c r="AQ213" s="46"/>
      <c r="AR213" s="47"/>
      <c r="AS213" s="48"/>
      <c r="AT213" s="49"/>
      <c r="AU213" s="50"/>
      <c r="AV213" s="54"/>
      <c r="AW213" s="55"/>
      <c r="AX213" s="55"/>
      <c r="AY213" s="56"/>
      <c r="AZ213" s="112"/>
      <c r="BA213" s="113"/>
      <c r="BB213" s="105" t="str">
        <f t="shared" si="59"/>
        <v/>
      </c>
      <c r="BC213" s="105" t="str">
        <f t="shared" si="58"/>
        <v/>
      </c>
      <c r="BD213" s="114"/>
    </row>
    <row r="214" spans="1:56" ht="21.6" customHeight="1" x14ac:dyDescent="0.25">
      <c r="A214" s="116"/>
      <c r="B214" s="117"/>
      <c r="C214" s="16"/>
      <c r="D214" s="118"/>
      <c r="E214" s="30"/>
      <c r="F214" s="119"/>
      <c r="G214" s="48"/>
      <c r="H214" s="120"/>
      <c r="I214" s="121"/>
      <c r="J214" s="23"/>
      <c r="K214" s="122"/>
      <c r="L214" s="30"/>
      <c r="M214" s="29"/>
      <c r="N214" s="30"/>
      <c r="O214" s="31"/>
      <c r="P214" s="32"/>
      <c r="Q214" s="98" t="str">
        <f t="shared" si="47"/>
        <v/>
      </c>
      <c r="R214" s="33" t="str">
        <f t="shared" si="48"/>
        <v/>
      </c>
      <c r="S214" s="3" t="str">
        <f t="shared" si="49"/>
        <v/>
      </c>
      <c r="T214" s="99" t="str">
        <f t="shared" si="51"/>
        <v/>
      </c>
      <c r="U214" s="100" t="str">
        <f t="shared" si="52"/>
        <v/>
      </c>
      <c r="V214" s="3" t="str">
        <f t="shared" si="50"/>
        <v/>
      </c>
      <c r="W214" s="99" t="str">
        <f t="shared" si="53"/>
        <v/>
      </c>
      <c r="X214" s="99" t="str">
        <f t="shared" si="54"/>
        <v/>
      </c>
      <c r="Y214" s="123" t="str">
        <f t="shared" si="55"/>
        <v/>
      </c>
      <c r="Z214" s="109" t="str">
        <f t="shared" si="56"/>
        <v/>
      </c>
      <c r="AA214" s="35" t="str">
        <f t="shared" si="57"/>
        <v/>
      </c>
      <c r="AB214" s="101"/>
      <c r="AC214" s="45"/>
      <c r="AD214" s="102"/>
      <c r="AE214" s="101"/>
      <c r="AF214" s="45"/>
      <c r="AG214" s="102"/>
      <c r="AH214" s="101"/>
      <c r="AI214" s="45"/>
      <c r="AJ214" s="102"/>
      <c r="AK214" s="102"/>
      <c r="AL214" s="44"/>
      <c r="AM214" s="45"/>
      <c r="AN214" s="46"/>
      <c r="AO214" s="44"/>
      <c r="AP214" s="45"/>
      <c r="AQ214" s="46"/>
      <c r="AR214" s="47"/>
      <c r="AS214" s="48"/>
      <c r="AT214" s="49"/>
      <c r="AU214" s="50"/>
      <c r="AV214" s="54"/>
      <c r="AW214" s="55"/>
      <c r="AX214" s="55"/>
      <c r="AY214" s="56"/>
      <c r="AZ214" s="112"/>
      <c r="BA214" s="113"/>
      <c r="BB214" s="105" t="str">
        <f t="shared" si="59"/>
        <v/>
      </c>
      <c r="BC214" s="105" t="str">
        <f t="shared" si="58"/>
        <v/>
      </c>
      <c r="BD214" s="114"/>
    </row>
    <row r="215" spans="1:56" ht="21.6" customHeight="1" x14ac:dyDescent="0.25">
      <c r="A215" s="116"/>
      <c r="B215" s="117"/>
      <c r="C215" s="16"/>
      <c r="D215" s="118"/>
      <c r="E215" s="30"/>
      <c r="F215" s="119"/>
      <c r="G215" s="48"/>
      <c r="H215" s="120"/>
      <c r="I215" s="121"/>
      <c r="J215" s="23"/>
      <c r="K215" s="122"/>
      <c r="L215" s="30"/>
      <c r="M215" s="29"/>
      <c r="N215" s="30"/>
      <c r="O215" s="31"/>
      <c r="P215" s="32"/>
      <c r="Q215" s="98" t="str">
        <f t="shared" si="47"/>
        <v/>
      </c>
      <c r="R215" s="33" t="str">
        <f t="shared" si="48"/>
        <v/>
      </c>
      <c r="S215" s="3" t="str">
        <f t="shared" si="49"/>
        <v/>
      </c>
      <c r="T215" s="99" t="str">
        <f t="shared" si="51"/>
        <v/>
      </c>
      <c r="U215" s="100" t="str">
        <f t="shared" si="52"/>
        <v/>
      </c>
      <c r="V215" s="3" t="str">
        <f t="shared" si="50"/>
        <v/>
      </c>
      <c r="W215" s="99" t="str">
        <f t="shared" si="53"/>
        <v/>
      </c>
      <c r="X215" s="99" t="str">
        <f t="shared" si="54"/>
        <v/>
      </c>
      <c r="Y215" s="123" t="str">
        <f t="shared" si="55"/>
        <v/>
      </c>
      <c r="Z215" s="109" t="str">
        <f t="shared" si="56"/>
        <v/>
      </c>
      <c r="AA215" s="35" t="str">
        <f t="shared" si="57"/>
        <v/>
      </c>
      <c r="AB215" s="101"/>
      <c r="AC215" s="45"/>
      <c r="AD215" s="102"/>
      <c r="AE215" s="101"/>
      <c r="AF215" s="45"/>
      <c r="AG215" s="102"/>
      <c r="AH215" s="101"/>
      <c r="AI215" s="45"/>
      <c r="AJ215" s="102"/>
      <c r="AK215" s="102"/>
      <c r="AL215" s="44"/>
      <c r="AM215" s="45"/>
      <c r="AN215" s="46"/>
      <c r="AO215" s="44"/>
      <c r="AP215" s="45"/>
      <c r="AQ215" s="46"/>
      <c r="AR215" s="47"/>
      <c r="AS215" s="48"/>
      <c r="AT215" s="49"/>
      <c r="AU215" s="50"/>
      <c r="AV215" s="54"/>
      <c r="AW215" s="55"/>
      <c r="AX215" s="55"/>
      <c r="AY215" s="56"/>
      <c r="AZ215" s="112"/>
      <c r="BA215" s="113"/>
      <c r="BB215" s="105" t="str">
        <f t="shared" si="59"/>
        <v/>
      </c>
      <c r="BC215" s="105" t="str">
        <f t="shared" si="58"/>
        <v/>
      </c>
      <c r="BD215" s="114"/>
    </row>
    <row r="216" spans="1:56" ht="21.6" customHeight="1" x14ac:dyDescent="0.25">
      <c r="A216" s="116"/>
      <c r="B216" s="117"/>
      <c r="C216" s="16"/>
      <c r="D216" s="118"/>
      <c r="E216" s="30"/>
      <c r="F216" s="119"/>
      <c r="G216" s="48"/>
      <c r="H216" s="120"/>
      <c r="I216" s="121"/>
      <c r="J216" s="23"/>
      <c r="K216" s="122"/>
      <c r="L216" s="30"/>
      <c r="M216" s="29"/>
      <c r="N216" s="30"/>
      <c r="O216" s="31"/>
      <c r="P216" s="32"/>
      <c r="Q216" s="98" t="str">
        <f t="shared" si="47"/>
        <v/>
      </c>
      <c r="R216" s="33" t="str">
        <f t="shared" si="48"/>
        <v/>
      </c>
      <c r="S216" s="3" t="str">
        <f t="shared" si="49"/>
        <v/>
      </c>
      <c r="T216" s="99" t="str">
        <f t="shared" si="51"/>
        <v/>
      </c>
      <c r="U216" s="100" t="str">
        <f t="shared" si="52"/>
        <v/>
      </c>
      <c r="V216" s="3" t="str">
        <f t="shared" si="50"/>
        <v/>
      </c>
      <c r="W216" s="99" t="str">
        <f t="shared" si="53"/>
        <v/>
      </c>
      <c r="X216" s="99" t="str">
        <f t="shared" si="54"/>
        <v/>
      </c>
      <c r="Y216" s="123" t="str">
        <f t="shared" si="55"/>
        <v/>
      </c>
      <c r="Z216" s="109" t="str">
        <f t="shared" si="56"/>
        <v/>
      </c>
      <c r="AA216" s="35" t="str">
        <f t="shared" si="57"/>
        <v/>
      </c>
      <c r="AB216" s="101"/>
      <c r="AC216" s="45"/>
      <c r="AD216" s="102"/>
      <c r="AE216" s="101"/>
      <c r="AF216" s="45"/>
      <c r="AG216" s="102"/>
      <c r="AH216" s="101"/>
      <c r="AI216" s="45"/>
      <c r="AJ216" s="102"/>
      <c r="AK216" s="102"/>
      <c r="AL216" s="44"/>
      <c r="AM216" s="45"/>
      <c r="AN216" s="46"/>
      <c r="AO216" s="44"/>
      <c r="AP216" s="45"/>
      <c r="AQ216" s="46"/>
      <c r="AR216" s="47"/>
      <c r="AS216" s="48"/>
      <c r="AT216" s="49"/>
      <c r="AU216" s="50"/>
      <c r="AV216" s="54"/>
      <c r="AW216" s="55"/>
      <c r="AX216" s="55"/>
      <c r="AY216" s="56"/>
      <c r="AZ216" s="112"/>
      <c r="BA216" s="113"/>
      <c r="BB216" s="105" t="str">
        <f t="shared" si="59"/>
        <v/>
      </c>
      <c r="BC216" s="105" t="str">
        <f t="shared" si="58"/>
        <v/>
      </c>
      <c r="BD216" s="114"/>
    </row>
    <row r="217" spans="1:56" ht="21.6" customHeight="1" x14ac:dyDescent="0.25">
      <c r="A217" s="116"/>
      <c r="B217" s="117"/>
      <c r="C217" s="16"/>
      <c r="D217" s="118"/>
      <c r="E217" s="30"/>
      <c r="F217" s="119"/>
      <c r="G217" s="48"/>
      <c r="H217" s="120"/>
      <c r="I217" s="121"/>
      <c r="J217" s="23"/>
      <c r="K217" s="122"/>
      <c r="L217" s="30"/>
      <c r="M217" s="29"/>
      <c r="N217" s="30"/>
      <c r="O217" s="31"/>
      <c r="P217" s="32"/>
      <c r="Q217" s="98" t="str">
        <f t="shared" si="47"/>
        <v/>
      </c>
      <c r="R217" s="33" t="str">
        <f t="shared" si="48"/>
        <v/>
      </c>
      <c r="S217" s="3" t="str">
        <f t="shared" si="49"/>
        <v/>
      </c>
      <c r="T217" s="99" t="str">
        <f t="shared" si="51"/>
        <v/>
      </c>
      <c r="U217" s="100" t="str">
        <f t="shared" si="52"/>
        <v/>
      </c>
      <c r="V217" s="3" t="str">
        <f t="shared" si="50"/>
        <v/>
      </c>
      <c r="W217" s="99" t="str">
        <f t="shared" si="53"/>
        <v/>
      </c>
      <c r="X217" s="99" t="str">
        <f t="shared" si="54"/>
        <v/>
      </c>
      <c r="Y217" s="123" t="str">
        <f t="shared" si="55"/>
        <v/>
      </c>
      <c r="Z217" s="109" t="str">
        <f t="shared" si="56"/>
        <v/>
      </c>
      <c r="AA217" s="35" t="str">
        <f t="shared" si="57"/>
        <v/>
      </c>
      <c r="AB217" s="101"/>
      <c r="AC217" s="45"/>
      <c r="AD217" s="102"/>
      <c r="AE217" s="101"/>
      <c r="AF217" s="45"/>
      <c r="AG217" s="102"/>
      <c r="AH217" s="101"/>
      <c r="AI217" s="45"/>
      <c r="AJ217" s="102"/>
      <c r="AK217" s="102"/>
      <c r="AL217" s="44"/>
      <c r="AM217" s="45"/>
      <c r="AN217" s="46"/>
      <c r="AO217" s="44"/>
      <c r="AP217" s="45"/>
      <c r="AQ217" s="46"/>
      <c r="AR217" s="47"/>
      <c r="AS217" s="48"/>
      <c r="AT217" s="49"/>
      <c r="AU217" s="50"/>
      <c r="AV217" s="54"/>
      <c r="AW217" s="55"/>
      <c r="AX217" s="55"/>
      <c r="AY217" s="56"/>
      <c r="AZ217" s="112"/>
      <c r="BA217" s="113"/>
      <c r="BB217" s="105" t="str">
        <f t="shared" si="59"/>
        <v/>
      </c>
      <c r="BC217" s="105" t="str">
        <f t="shared" si="58"/>
        <v/>
      </c>
      <c r="BD217" s="114"/>
    </row>
    <row r="218" spans="1:56" ht="21.6" customHeight="1" x14ac:dyDescent="0.25">
      <c r="A218" s="116"/>
      <c r="B218" s="117"/>
      <c r="C218" s="16"/>
      <c r="D218" s="118"/>
      <c r="E218" s="30"/>
      <c r="F218" s="119"/>
      <c r="G218" s="48"/>
      <c r="H218" s="120"/>
      <c r="I218" s="121"/>
      <c r="J218" s="23"/>
      <c r="K218" s="122"/>
      <c r="L218" s="30"/>
      <c r="M218" s="29"/>
      <c r="N218" s="30"/>
      <c r="O218" s="31"/>
      <c r="P218" s="32"/>
      <c r="Q218" s="98" t="str">
        <f t="shared" si="47"/>
        <v/>
      </c>
      <c r="R218" s="33" t="str">
        <f t="shared" si="48"/>
        <v/>
      </c>
      <c r="S218" s="3" t="str">
        <f t="shared" si="49"/>
        <v/>
      </c>
      <c r="T218" s="99" t="str">
        <f t="shared" si="51"/>
        <v/>
      </c>
      <c r="U218" s="100" t="str">
        <f t="shared" si="52"/>
        <v/>
      </c>
      <c r="V218" s="3" t="str">
        <f t="shared" si="50"/>
        <v/>
      </c>
      <c r="W218" s="99" t="str">
        <f t="shared" si="53"/>
        <v/>
      </c>
      <c r="X218" s="99" t="str">
        <f t="shared" si="54"/>
        <v/>
      </c>
      <c r="Y218" s="123" t="str">
        <f t="shared" si="55"/>
        <v/>
      </c>
      <c r="Z218" s="109" t="str">
        <f t="shared" si="56"/>
        <v/>
      </c>
      <c r="AA218" s="35" t="str">
        <f t="shared" si="57"/>
        <v/>
      </c>
      <c r="AB218" s="101"/>
      <c r="AC218" s="45"/>
      <c r="AD218" s="102"/>
      <c r="AE218" s="101"/>
      <c r="AF218" s="45"/>
      <c r="AG218" s="102"/>
      <c r="AH218" s="101"/>
      <c r="AI218" s="45"/>
      <c r="AJ218" s="102"/>
      <c r="AK218" s="102"/>
      <c r="AL218" s="44"/>
      <c r="AM218" s="45"/>
      <c r="AN218" s="46"/>
      <c r="AO218" s="44"/>
      <c r="AP218" s="45"/>
      <c r="AQ218" s="46"/>
      <c r="AR218" s="47"/>
      <c r="AS218" s="48"/>
      <c r="AT218" s="49"/>
      <c r="AU218" s="50"/>
      <c r="AV218" s="54"/>
      <c r="AW218" s="55"/>
      <c r="AX218" s="55"/>
      <c r="AY218" s="56"/>
      <c r="AZ218" s="112"/>
      <c r="BA218" s="113"/>
      <c r="BB218" s="105" t="str">
        <f t="shared" si="59"/>
        <v/>
      </c>
      <c r="BC218" s="105" t="str">
        <f t="shared" si="58"/>
        <v/>
      </c>
      <c r="BD218" s="114"/>
    </row>
    <row r="219" spans="1:56" ht="21.6" customHeight="1" x14ac:dyDescent="0.25">
      <c r="A219" s="116"/>
      <c r="B219" s="117"/>
      <c r="C219" s="16"/>
      <c r="D219" s="118"/>
      <c r="E219" s="30"/>
      <c r="F219" s="119"/>
      <c r="G219" s="48"/>
      <c r="H219" s="120"/>
      <c r="I219" s="121"/>
      <c r="J219" s="23"/>
      <c r="K219" s="122"/>
      <c r="L219" s="30"/>
      <c r="M219" s="29"/>
      <c r="N219" s="30"/>
      <c r="O219" s="31"/>
      <c r="P219" s="32"/>
      <c r="Q219" s="98" t="str">
        <f t="shared" si="47"/>
        <v/>
      </c>
      <c r="R219" s="33" t="str">
        <f t="shared" si="48"/>
        <v/>
      </c>
      <c r="S219" s="3" t="str">
        <f t="shared" si="49"/>
        <v/>
      </c>
      <c r="T219" s="99" t="str">
        <f t="shared" si="51"/>
        <v/>
      </c>
      <c r="U219" s="100" t="str">
        <f t="shared" si="52"/>
        <v/>
      </c>
      <c r="V219" s="3" t="str">
        <f t="shared" si="50"/>
        <v/>
      </c>
      <c r="W219" s="99" t="str">
        <f t="shared" si="53"/>
        <v/>
      </c>
      <c r="X219" s="99" t="str">
        <f t="shared" si="54"/>
        <v/>
      </c>
      <c r="Y219" s="123" t="str">
        <f t="shared" si="55"/>
        <v/>
      </c>
      <c r="Z219" s="109" t="str">
        <f t="shared" si="56"/>
        <v/>
      </c>
      <c r="AA219" s="35" t="str">
        <f t="shared" si="57"/>
        <v/>
      </c>
      <c r="AB219" s="101"/>
      <c r="AC219" s="45"/>
      <c r="AD219" s="102"/>
      <c r="AE219" s="101"/>
      <c r="AF219" s="45"/>
      <c r="AG219" s="102"/>
      <c r="AH219" s="101"/>
      <c r="AI219" s="45"/>
      <c r="AJ219" s="102"/>
      <c r="AK219" s="102"/>
      <c r="AL219" s="44"/>
      <c r="AM219" s="45"/>
      <c r="AN219" s="46"/>
      <c r="AO219" s="44"/>
      <c r="AP219" s="45"/>
      <c r="AQ219" s="46"/>
      <c r="AR219" s="47"/>
      <c r="AS219" s="48"/>
      <c r="AT219" s="49"/>
      <c r="AU219" s="50"/>
      <c r="AV219" s="54"/>
      <c r="AW219" s="55"/>
      <c r="AX219" s="55"/>
      <c r="AY219" s="56"/>
      <c r="AZ219" s="112"/>
      <c r="BA219" s="113"/>
      <c r="BB219" s="105" t="str">
        <f t="shared" si="59"/>
        <v/>
      </c>
      <c r="BC219" s="105" t="str">
        <f t="shared" si="58"/>
        <v/>
      </c>
      <c r="BD219" s="114"/>
    </row>
    <row r="220" spans="1:56" ht="21.6" customHeight="1" x14ac:dyDescent="0.25">
      <c r="A220" s="116"/>
      <c r="B220" s="117"/>
      <c r="C220" s="16"/>
      <c r="D220" s="118"/>
      <c r="E220" s="30"/>
      <c r="F220" s="119"/>
      <c r="G220" s="48"/>
      <c r="H220" s="120"/>
      <c r="I220" s="121"/>
      <c r="J220" s="23"/>
      <c r="K220" s="122"/>
      <c r="L220" s="30"/>
      <c r="M220" s="29"/>
      <c r="N220" s="30"/>
      <c r="O220" s="31"/>
      <c r="P220" s="32"/>
      <c r="Q220" s="98" t="str">
        <f t="shared" si="47"/>
        <v/>
      </c>
      <c r="R220" s="33" t="str">
        <f t="shared" si="48"/>
        <v/>
      </c>
      <c r="S220" s="3" t="str">
        <f t="shared" si="49"/>
        <v/>
      </c>
      <c r="T220" s="99" t="str">
        <f t="shared" si="51"/>
        <v/>
      </c>
      <c r="U220" s="100" t="str">
        <f t="shared" si="52"/>
        <v/>
      </c>
      <c r="V220" s="3" t="str">
        <f t="shared" si="50"/>
        <v/>
      </c>
      <c r="W220" s="99" t="str">
        <f t="shared" si="53"/>
        <v/>
      </c>
      <c r="X220" s="99" t="str">
        <f t="shared" si="54"/>
        <v/>
      </c>
      <c r="Y220" s="123" t="str">
        <f t="shared" si="55"/>
        <v/>
      </c>
      <c r="Z220" s="109" t="str">
        <f t="shared" si="56"/>
        <v/>
      </c>
      <c r="AA220" s="35" t="str">
        <f t="shared" si="57"/>
        <v/>
      </c>
      <c r="AB220" s="101"/>
      <c r="AC220" s="45"/>
      <c r="AD220" s="102"/>
      <c r="AE220" s="101"/>
      <c r="AF220" s="45"/>
      <c r="AG220" s="102"/>
      <c r="AH220" s="101"/>
      <c r="AI220" s="45"/>
      <c r="AJ220" s="102"/>
      <c r="AK220" s="102"/>
      <c r="AL220" s="44"/>
      <c r="AM220" s="45"/>
      <c r="AN220" s="46"/>
      <c r="AO220" s="44"/>
      <c r="AP220" s="45"/>
      <c r="AQ220" s="46"/>
      <c r="AR220" s="47"/>
      <c r="AS220" s="48"/>
      <c r="AT220" s="49"/>
      <c r="AU220" s="50"/>
      <c r="AV220" s="54"/>
      <c r="AW220" s="55"/>
      <c r="AX220" s="55"/>
      <c r="AY220" s="56"/>
      <c r="AZ220" s="112"/>
      <c r="BA220" s="113"/>
      <c r="BB220" s="105" t="str">
        <f t="shared" si="59"/>
        <v/>
      </c>
      <c r="BC220" s="105" t="str">
        <f t="shared" si="58"/>
        <v/>
      </c>
      <c r="BD220" s="114"/>
    </row>
    <row r="221" spans="1:56" ht="21.6" customHeight="1" x14ac:dyDescent="0.25">
      <c r="A221" s="116"/>
      <c r="B221" s="117"/>
      <c r="C221" s="16"/>
      <c r="D221" s="118"/>
      <c r="E221" s="30"/>
      <c r="F221" s="119"/>
      <c r="G221" s="48"/>
      <c r="H221" s="120"/>
      <c r="I221" s="121"/>
      <c r="J221" s="23"/>
      <c r="K221" s="122"/>
      <c r="L221" s="30"/>
      <c r="M221" s="29"/>
      <c r="N221" s="30"/>
      <c r="O221" s="31"/>
      <c r="P221" s="32"/>
      <c r="Q221" s="98" t="str">
        <f t="shared" ref="Q221:Q241" si="60">IF(E221="F","Y","")</f>
        <v/>
      </c>
      <c r="R221" s="33" t="str">
        <f t="shared" ref="R221:R241" si="61">IF(E221="C","Y","")</f>
        <v/>
      </c>
      <c r="S221" s="3" t="str">
        <f t="shared" ref="S221:S241" si="62">IF(OR(AND($BB221="1",$J221="E",$Q221="Y"),AND($E221="f",$J221="E"),AND(U221="1",T221="")),"1","")</f>
        <v/>
      </c>
      <c r="T221" s="99" t="str">
        <f t="shared" si="51"/>
        <v/>
      </c>
      <c r="U221" s="100" t="str">
        <f t="shared" si="52"/>
        <v/>
      </c>
      <c r="V221" s="3" t="str">
        <f t="shared" ref="V221:V241" si="63">IF(OR(AND($BB221="1",$J221="E",$R221="Y"),AND($E221="c",$J221="E"),AND(X221="1",W221="")),"1","")</f>
        <v/>
      </c>
      <c r="W221" s="99" t="str">
        <f t="shared" si="53"/>
        <v/>
      </c>
      <c r="X221" s="99" t="str">
        <f t="shared" si="54"/>
        <v/>
      </c>
      <c r="Y221" s="123" t="str">
        <f t="shared" si="55"/>
        <v/>
      </c>
      <c r="Z221" s="109" t="str">
        <f t="shared" si="56"/>
        <v/>
      </c>
      <c r="AA221" s="35" t="str">
        <f t="shared" si="57"/>
        <v/>
      </c>
      <c r="AB221" s="101"/>
      <c r="AC221" s="45"/>
      <c r="AD221" s="102"/>
      <c r="AE221" s="101"/>
      <c r="AF221" s="45"/>
      <c r="AG221" s="102"/>
      <c r="AH221" s="101"/>
      <c r="AI221" s="45"/>
      <c r="AJ221" s="102"/>
      <c r="AK221" s="102"/>
      <c r="AL221" s="44"/>
      <c r="AM221" s="45"/>
      <c r="AN221" s="46"/>
      <c r="AO221" s="44"/>
      <c r="AP221" s="45"/>
      <c r="AQ221" s="46"/>
      <c r="AR221" s="47"/>
      <c r="AS221" s="48"/>
      <c r="AT221" s="49"/>
      <c r="AU221" s="50"/>
      <c r="AV221" s="54"/>
      <c r="AW221" s="55"/>
      <c r="AX221" s="55"/>
      <c r="AY221" s="56"/>
      <c r="AZ221" s="112"/>
      <c r="BA221" s="113"/>
      <c r="BB221" s="105" t="str">
        <f t="shared" si="59"/>
        <v/>
      </c>
      <c r="BC221" s="105" t="str">
        <f t="shared" si="58"/>
        <v/>
      </c>
      <c r="BD221" s="114"/>
    </row>
    <row r="222" spans="1:56" ht="21.6" customHeight="1" x14ac:dyDescent="0.25">
      <c r="A222" s="116"/>
      <c r="B222" s="117"/>
      <c r="C222" s="16"/>
      <c r="D222" s="118"/>
      <c r="E222" s="30"/>
      <c r="F222" s="119"/>
      <c r="G222" s="48"/>
      <c r="H222" s="120"/>
      <c r="I222" s="121"/>
      <c r="J222" s="23"/>
      <c r="K222" s="122"/>
      <c r="L222" s="30"/>
      <c r="M222" s="29"/>
      <c r="N222" s="30"/>
      <c r="O222" s="31"/>
      <c r="P222" s="32"/>
      <c r="Q222" s="98" t="str">
        <f t="shared" si="60"/>
        <v/>
      </c>
      <c r="R222" s="33" t="str">
        <f t="shared" si="61"/>
        <v/>
      </c>
      <c r="S222" s="3" t="str">
        <f t="shared" si="62"/>
        <v/>
      </c>
      <c r="T222" s="99" t="str">
        <f t="shared" si="51"/>
        <v/>
      </c>
      <c r="U222" s="100" t="str">
        <f t="shared" si="52"/>
        <v/>
      </c>
      <c r="V222" s="3" t="str">
        <f t="shared" si="63"/>
        <v/>
      </c>
      <c r="W222" s="99" t="str">
        <f t="shared" si="53"/>
        <v/>
      </c>
      <c r="X222" s="99" t="str">
        <f t="shared" si="54"/>
        <v/>
      </c>
      <c r="Y222" s="123" t="str">
        <f t="shared" si="55"/>
        <v/>
      </c>
      <c r="Z222" s="109" t="str">
        <f t="shared" si="56"/>
        <v/>
      </c>
      <c r="AA222" s="35" t="str">
        <f t="shared" si="57"/>
        <v/>
      </c>
      <c r="AB222" s="101"/>
      <c r="AC222" s="45"/>
      <c r="AD222" s="102"/>
      <c r="AE222" s="101"/>
      <c r="AF222" s="45"/>
      <c r="AG222" s="102"/>
      <c r="AH222" s="101"/>
      <c r="AI222" s="45"/>
      <c r="AJ222" s="102"/>
      <c r="AK222" s="102"/>
      <c r="AL222" s="44"/>
      <c r="AM222" s="45"/>
      <c r="AN222" s="46"/>
      <c r="AO222" s="44"/>
      <c r="AP222" s="45"/>
      <c r="AQ222" s="46"/>
      <c r="AR222" s="47"/>
      <c r="AS222" s="48"/>
      <c r="AT222" s="49"/>
      <c r="AU222" s="50"/>
      <c r="AV222" s="54"/>
      <c r="AW222" s="55"/>
      <c r="AX222" s="55"/>
      <c r="AY222" s="56"/>
      <c r="AZ222" s="112"/>
      <c r="BA222" s="113"/>
      <c r="BB222" s="105" t="str">
        <f t="shared" si="59"/>
        <v/>
      </c>
      <c r="BC222" s="105" t="str">
        <f t="shared" si="58"/>
        <v/>
      </c>
      <c r="BD222" s="114"/>
    </row>
    <row r="223" spans="1:56" ht="21.6" customHeight="1" x14ac:dyDescent="0.25">
      <c r="A223" s="116"/>
      <c r="B223" s="117"/>
      <c r="C223" s="16"/>
      <c r="D223" s="118"/>
      <c r="E223" s="30"/>
      <c r="F223" s="119"/>
      <c r="G223" s="48"/>
      <c r="H223" s="120"/>
      <c r="I223" s="121"/>
      <c r="J223" s="23"/>
      <c r="K223" s="122"/>
      <c r="L223" s="30"/>
      <c r="M223" s="29"/>
      <c r="N223" s="30"/>
      <c r="O223" s="31"/>
      <c r="P223" s="32"/>
      <c r="Q223" s="98" t="str">
        <f t="shared" si="60"/>
        <v/>
      </c>
      <c r="R223" s="33" t="str">
        <f t="shared" si="61"/>
        <v/>
      </c>
      <c r="S223" s="3" t="str">
        <f t="shared" si="62"/>
        <v/>
      </c>
      <c r="T223" s="99" t="str">
        <f t="shared" si="51"/>
        <v/>
      </c>
      <c r="U223" s="100" t="str">
        <f t="shared" si="52"/>
        <v/>
      </c>
      <c r="V223" s="3" t="str">
        <f t="shared" si="63"/>
        <v/>
      </c>
      <c r="W223" s="99" t="str">
        <f t="shared" si="53"/>
        <v/>
      </c>
      <c r="X223" s="99" t="str">
        <f t="shared" si="54"/>
        <v/>
      </c>
      <c r="Y223" s="123" t="str">
        <f t="shared" si="55"/>
        <v/>
      </c>
      <c r="Z223" s="109" t="str">
        <f t="shared" si="56"/>
        <v/>
      </c>
      <c r="AA223" s="35" t="str">
        <f t="shared" si="57"/>
        <v/>
      </c>
      <c r="AB223" s="101"/>
      <c r="AC223" s="45"/>
      <c r="AD223" s="102"/>
      <c r="AE223" s="101"/>
      <c r="AF223" s="45"/>
      <c r="AG223" s="102"/>
      <c r="AH223" s="101"/>
      <c r="AI223" s="45"/>
      <c r="AJ223" s="102"/>
      <c r="AK223" s="102"/>
      <c r="AL223" s="44"/>
      <c r="AM223" s="45"/>
      <c r="AN223" s="46"/>
      <c r="AO223" s="44"/>
      <c r="AP223" s="45"/>
      <c r="AQ223" s="46"/>
      <c r="AR223" s="47"/>
      <c r="AS223" s="48"/>
      <c r="AT223" s="49"/>
      <c r="AU223" s="50"/>
      <c r="AV223" s="54"/>
      <c r="AW223" s="55"/>
      <c r="AX223" s="55"/>
      <c r="AY223" s="56"/>
      <c r="AZ223" s="112"/>
      <c r="BA223" s="113"/>
      <c r="BB223" s="105" t="str">
        <f t="shared" si="59"/>
        <v/>
      </c>
      <c r="BC223" s="105" t="str">
        <f t="shared" si="58"/>
        <v/>
      </c>
      <c r="BD223" s="114"/>
    </row>
    <row r="224" spans="1:56" ht="21.6" customHeight="1" x14ac:dyDescent="0.25">
      <c r="A224" s="116"/>
      <c r="B224" s="117"/>
      <c r="C224" s="16"/>
      <c r="D224" s="118"/>
      <c r="E224" s="30"/>
      <c r="F224" s="119"/>
      <c r="G224" s="48"/>
      <c r="H224" s="120"/>
      <c r="I224" s="121"/>
      <c r="J224" s="23"/>
      <c r="K224" s="122"/>
      <c r="L224" s="30"/>
      <c r="M224" s="29"/>
      <c r="N224" s="30"/>
      <c r="O224" s="31"/>
      <c r="P224" s="32"/>
      <c r="Q224" s="98" t="str">
        <f t="shared" si="60"/>
        <v/>
      </c>
      <c r="R224" s="33" t="str">
        <f t="shared" si="61"/>
        <v/>
      </c>
      <c r="S224" s="3" t="str">
        <f t="shared" si="62"/>
        <v/>
      </c>
      <c r="T224" s="99" t="str">
        <f t="shared" si="51"/>
        <v/>
      </c>
      <c r="U224" s="100" t="str">
        <f t="shared" si="52"/>
        <v/>
      </c>
      <c r="V224" s="3" t="str">
        <f t="shared" si="63"/>
        <v/>
      </c>
      <c r="W224" s="99" t="str">
        <f t="shared" si="53"/>
        <v/>
      </c>
      <c r="X224" s="99" t="str">
        <f t="shared" si="54"/>
        <v/>
      </c>
      <c r="Y224" s="123" t="str">
        <f t="shared" si="55"/>
        <v/>
      </c>
      <c r="Z224" s="109" t="str">
        <f t="shared" si="56"/>
        <v/>
      </c>
      <c r="AA224" s="35" t="str">
        <f t="shared" si="57"/>
        <v/>
      </c>
      <c r="AB224" s="101"/>
      <c r="AC224" s="45"/>
      <c r="AD224" s="102"/>
      <c r="AE224" s="101"/>
      <c r="AF224" s="45"/>
      <c r="AG224" s="102"/>
      <c r="AH224" s="101"/>
      <c r="AI224" s="45"/>
      <c r="AJ224" s="102"/>
      <c r="AK224" s="102"/>
      <c r="AL224" s="44"/>
      <c r="AM224" s="45"/>
      <c r="AN224" s="46"/>
      <c r="AO224" s="44"/>
      <c r="AP224" s="45"/>
      <c r="AQ224" s="46"/>
      <c r="AR224" s="47"/>
      <c r="AS224" s="48"/>
      <c r="AT224" s="49"/>
      <c r="AU224" s="50"/>
      <c r="AV224" s="54"/>
      <c r="AW224" s="55"/>
      <c r="AX224" s="55"/>
      <c r="AY224" s="56"/>
      <c r="AZ224" s="112"/>
      <c r="BA224" s="113"/>
      <c r="BB224" s="105" t="str">
        <f t="shared" si="59"/>
        <v/>
      </c>
      <c r="BC224" s="105" t="str">
        <f t="shared" si="58"/>
        <v/>
      </c>
      <c r="BD224" s="114"/>
    </row>
    <row r="225" spans="1:56" ht="21.6" customHeight="1" x14ac:dyDescent="0.25">
      <c r="A225" s="116"/>
      <c r="B225" s="117"/>
      <c r="C225" s="16"/>
      <c r="D225" s="118"/>
      <c r="E225" s="30"/>
      <c r="F225" s="119"/>
      <c r="G225" s="48"/>
      <c r="H225" s="120"/>
      <c r="I225" s="121"/>
      <c r="J225" s="23"/>
      <c r="K225" s="122"/>
      <c r="L225" s="30"/>
      <c r="M225" s="29"/>
      <c r="N225" s="30"/>
      <c r="O225" s="31"/>
      <c r="P225" s="32"/>
      <c r="Q225" s="98" t="str">
        <f t="shared" si="60"/>
        <v/>
      </c>
      <c r="R225" s="33" t="str">
        <f t="shared" si="61"/>
        <v/>
      </c>
      <c r="S225" s="3" t="str">
        <f t="shared" si="62"/>
        <v/>
      </c>
      <c r="T225" s="99" t="str">
        <f t="shared" si="51"/>
        <v/>
      </c>
      <c r="U225" s="100" t="str">
        <f t="shared" si="52"/>
        <v/>
      </c>
      <c r="V225" s="3" t="str">
        <f t="shared" si="63"/>
        <v/>
      </c>
      <c r="W225" s="99" t="str">
        <f t="shared" si="53"/>
        <v/>
      </c>
      <c r="X225" s="99" t="str">
        <f t="shared" si="54"/>
        <v/>
      </c>
      <c r="Y225" s="123" t="str">
        <f t="shared" si="55"/>
        <v/>
      </c>
      <c r="Z225" s="109" t="str">
        <f t="shared" si="56"/>
        <v/>
      </c>
      <c r="AA225" s="35" t="str">
        <f t="shared" si="57"/>
        <v/>
      </c>
      <c r="AB225" s="101"/>
      <c r="AC225" s="45"/>
      <c r="AD225" s="102"/>
      <c r="AE225" s="101"/>
      <c r="AF225" s="45"/>
      <c r="AG225" s="102"/>
      <c r="AH225" s="101"/>
      <c r="AI225" s="45"/>
      <c r="AJ225" s="102"/>
      <c r="AK225" s="102"/>
      <c r="AL225" s="44"/>
      <c r="AM225" s="45"/>
      <c r="AN225" s="46"/>
      <c r="AO225" s="44"/>
      <c r="AP225" s="45"/>
      <c r="AQ225" s="46"/>
      <c r="AR225" s="47"/>
      <c r="AS225" s="48"/>
      <c r="AT225" s="49"/>
      <c r="AU225" s="50"/>
      <c r="AV225" s="54"/>
      <c r="AW225" s="55"/>
      <c r="AX225" s="55"/>
      <c r="AY225" s="56"/>
      <c r="AZ225" s="112"/>
      <c r="BA225" s="113"/>
      <c r="BB225" s="105" t="str">
        <f t="shared" si="59"/>
        <v/>
      </c>
      <c r="BC225" s="105" t="str">
        <f t="shared" si="58"/>
        <v/>
      </c>
      <c r="BD225" s="114"/>
    </row>
    <row r="226" spans="1:56" ht="21.6" customHeight="1" x14ac:dyDescent="0.25">
      <c r="A226" s="116"/>
      <c r="B226" s="117"/>
      <c r="C226" s="16"/>
      <c r="D226" s="118"/>
      <c r="E226" s="30"/>
      <c r="F226" s="119"/>
      <c r="G226" s="48"/>
      <c r="H226" s="120"/>
      <c r="I226" s="121"/>
      <c r="J226" s="23"/>
      <c r="K226" s="122"/>
      <c r="L226" s="30"/>
      <c r="M226" s="29"/>
      <c r="N226" s="30"/>
      <c r="O226" s="31"/>
      <c r="P226" s="32"/>
      <c r="Q226" s="98" t="str">
        <f t="shared" si="60"/>
        <v/>
      </c>
      <c r="R226" s="33" t="str">
        <f t="shared" si="61"/>
        <v/>
      </c>
      <c r="S226" s="3" t="str">
        <f t="shared" si="62"/>
        <v/>
      </c>
      <c r="T226" s="99" t="str">
        <f t="shared" si="51"/>
        <v/>
      </c>
      <c r="U226" s="100" t="str">
        <f t="shared" si="52"/>
        <v/>
      </c>
      <c r="V226" s="3" t="str">
        <f t="shared" si="63"/>
        <v/>
      </c>
      <c r="W226" s="99" t="str">
        <f t="shared" si="53"/>
        <v/>
      </c>
      <c r="X226" s="99" t="str">
        <f t="shared" si="54"/>
        <v/>
      </c>
      <c r="Y226" s="123" t="str">
        <f t="shared" si="55"/>
        <v/>
      </c>
      <c r="Z226" s="109" t="str">
        <f t="shared" si="56"/>
        <v/>
      </c>
      <c r="AA226" s="35" t="str">
        <f t="shared" si="57"/>
        <v/>
      </c>
      <c r="AB226" s="101"/>
      <c r="AC226" s="45"/>
      <c r="AD226" s="102"/>
      <c r="AE226" s="101"/>
      <c r="AF226" s="45"/>
      <c r="AG226" s="102"/>
      <c r="AH226" s="101"/>
      <c r="AI226" s="45"/>
      <c r="AJ226" s="102"/>
      <c r="AK226" s="102"/>
      <c r="AL226" s="44"/>
      <c r="AM226" s="45"/>
      <c r="AN226" s="46"/>
      <c r="AO226" s="44"/>
      <c r="AP226" s="45"/>
      <c r="AQ226" s="46"/>
      <c r="AR226" s="47"/>
      <c r="AS226" s="48"/>
      <c r="AT226" s="49"/>
      <c r="AU226" s="50"/>
      <c r="AV226" s="54"/>
      <c r="AW226" s="55"/>
      <c r="AX226" s="55"/>
      <c r="AY226" s="56"/>
      <c r="AZ226" s="112"/>
      <c r="BA226" s="113"/>
      <c r="BB226" s="105" t="str">
        <f t="shared" si="59"/>
        <v/>
      </c>
      <c r="BC226" s="105" t="str">
        <f t="shared" si="58"/>
        <v/>
      </c>
      <c r="BD226" s="114"/>
    </row>
    <row r="227" spans="1:56" ht="21.6" customHeight="1" x14ac:dyDescent="0.25">
      <c r="A227" s="116"/>
      <c r="B227" s="117"/>
      <c r="C227" s="16"/>
      <c r="D227" s="118"/>
      <c r="E227" s="30"/>
      <c r="F227" s="119"/>
      <c r="G227" s="48"/>
      <c r="H227" s="120"/>
      <c r="I227" s="121"/>
      <c r="J227" s="23"/>
      <c r="K227" s="122"/>
      <c r="L227" s="30"/>
      <c r="M227" s="29"/>
      <c r="N227" s="30"/>
      <c r="O227" s="31"/>
      <c r="P227" s="32"/>
      <c r="Q227" s="98" t="str">
        <f t="shared" si="60"/>
        <v/>
      </c>
      <c r="R227" s="33" t="str">
        <f t="shared" si="61"/>
        <v/>
      </c>
      <c r="S227" s="3" t="str">
        <f t="shared" si="62"/>
        <v/>
      </c>
      <c r="T227" s="99" t="str">
        <f t="shared" si="51"/>
        <v/>
      </c>
      <c r="U227" s="100" t="str">
        <f t="shared" si="52"/>
        <v/>
      </c>
      <c r="V227" s="3" t="str">
        <f t="shared" si="63"/>
        <v/>
      </c>
      <c r="W227" s="99" t="str">
        <f t="shared" si="53"/>
        <v/>
      </c>
      <c r="X227" s="99" t="str">
        <f t="shared" si="54"/>
        <v/>
      </c>
      <c r="Y227" s="123" t="str">
        <f t="shared" si="55"/>
        <v/>
      </c>
      <c r="Z227" s="109" t="str">
        <f t="shared" si="56"/>
        <v/>
      </c>
      <c r="AA227" s="35" t="str">
        <f t="shared" si="57"/>
        <v/>
      </c>
      <c r="AB227" s="101"/>
      <c r="AC227" s="45"/>
      <c r="AD227" s="102"/>
      <c r="AE227" s="101"/>
      <c r="AF227" s="45"/>
      <c r="AG227" s="102"/>
      <c r="AH227" s="101"/>
      <c r="AI227" s="45"/>
      <c r="AJ227" s="102"/>
      <c r="AK227" s="102"/>
      <c r="AL227" s="44"/>
      <c r="AM227" s="45"/>
      <c r="AN227" s="46"/>
      <c r="AO227" s="44"/>
      <c r="AP227" s="45"/>
      <c r="AQ227" s="46"/>
      <c r="AR227" s="47"/>
      <c r="AS227" s="48"/>
      <c r="AT227" s="49"/>
      <c r="AU227" s="50"/>
      <c r="AV227" s="54"/>
      <c r="AW227" s="55"/>
      <c r="AX227" s="55"/>
      <c r="AY227" s="56"/>
      <c r="AZ227" s="112"/>
      <c r="BA227" s="113"/>
      <c r="BB227" s="105" t="str">
        <f t="shared" si="59"/>
        <v/>
      </c>
      <c r="BC227" s="105" t="str">
        <f t="shared" si="58"/>
        <v/>
      </c>
      <c r="BD227" s="114"/>
    </row>
    <row r="228" spans="1:56" ht="21.6" customHeight="1" x14ac:dyDescent="0.25">
      <c r="A228" s="116"/>
      <c r="B228" s="117"/>
      <c r="C228" s="16"/>
      <c r="D228" s="118"/>
      <c r="E228" s="30"/>
      <c r="F228" s="119"/>
      <c r="G228" s="48"/>
      <c r="H228" s="120"/>
      <c r="I228" s="121"/>
      <c r="J228" s="23"/>
      <c r="K228" s="122"/>
      <c r="L228" s="30"/>
      <c r="M228" s="29"/>
      <c r="N228" s="30"/>
      <c r="O228" s="31"/>
      <c r="P228" s="32"/>
      <c r="Q228" s="98" t="str">
        <f t="shared" si="60"/>
        <v/>
      </c>
      <c r="R228" s="33" t="str">
        <f t="shared" si="61"/>
        <v/>
      </c>
      <c r="S228" s="3" t="str">
        <f t="shared" si="62"/>
        <v/>
      </c>
      <c r="T228" s="99" t="str">
        <f t="shared" si="51"/>
        <v/>
      </c>
      <c r="U228" s="100" t="str">
        <f t="shared" si="52"/>
        <v/>
      </c>
      <c r="V228" s="3" t="str">
        <f t="shared" si="63"/>
        <v/>
      </c>
      <c r="W228" s="99" t="str">
        <f t="shared" si="53"/>
        <v/>
      </c>
      <c r="X228" s="99" t="str">
        <f t="shared" si="54"/>
        <v/>
      </c>
      <c r="Y228" s="123" t="str">
        <f t="shared" si="55"/>
        <v/>
      </c>
      <c r="Z228" s="109" t="str">
        <f t="shared" si="56"/>
        <v/>
      </c>
      <c r="AA228" s="35" t="str">
        <f t="shared" si="57"/>
        <v/>
      </c>
      <c r="AB228" s="101"/>
      <c r="AC228" s="45"/>
      <c r="AD228" s="102"/>
      <c r="AE228" s="101"/>
      <c r="AF228" s="45"/>
      <c r="AG228" s="102"/>
      <c r="AH228" s="101"/>
      <c r="AI228" s="45"/>
      <c r="AJ228" s="102"/>
      <c r="AK228" s="102"/>
      <c r="AL228" s="44"/>
      <c r="AM228" s="45"/>
      <c r="AN228" s="46"/>
      <c r="AO228" s="44"/>
      <c r="AP228" s="45"/>
      <c r="AQ228" s="46"/>
      <c r="AR228" s="47"/>
      <c r="AS228" s="48"/>
      <c r="AT228" s="49"/>
      <c r="AU228" s="50"/>
      <c r="AV228" s="54"/>
      <c r="AW228" s="55"/>
      <c r="AX228" s="55"/>
      <c r="AY228" s="56"/>
      <c r="AZ228" s="112"/>
      <c r="BA228" s="113"/>
      <c r="BB228" s="105" t="str">
        <f t="shared" si="59"/>
        <v/>
      </c>
      <c r="BC228" s="105" t="str">
        <f t="shared" si="58"/>
        <v/>
      </c>
      <c r="BD228" s="114"/>
    </row>
    <row r="229" spans="1:56" ht="21.6" customHeight="1" x14ac:dyDescent="0.25">
      <c r="A229" s="116"/>
      <c r="B229" s="117"/>
      <c r="C229" s="16"/>
      <c r="D229" s="118"/>
      <c r="E229" s="30"/>
      <c r="F229" s="119"/>
      <c r="G229" s="48"/>
      <c r="H229" s="120"/>
      <c r="I229" s="121"/>
      <c r="J229" s="23"/>
      <c r="K229" s="122"/>
      <c r="L229" s="30"/>
      <c r="M229" s="29"/>
      <c r="N229" s="30"/>
      <c r="O229" s="31"/>
      <c r="P229" s="32"/>
      <c r="Q229" s="98" t="str">
        <f t="shared" si="60"/>
        <v/>
      </c>
      <c r="R229" s="33" t="str">
        <f t="shared" si="61"/>
        <v/>
      </c>
      <c r="S229" s="3" t="str">
        <f t="shared" si="62"/>
        <v/>
      </c>
      <c r="T229" s="99" t="str">
        <f t="shared" si="51"/>
        <v/>
      </c>
      <c r="U229" s="100" t="str">
        <f t="shared" si="52"/>
        <v/>
      </c>
      <c r="V229" s="3" t="str">
        <f t="shared" si="63"/>
        <v/>
      </c>
      <c r="W229" s="99" t="str">
        <f t="shared" si="53"/>
        <v/>
      </c>
      <c r="X229" s="99" t="str">
        <f t="shared" si="54"/>
        <v/>
      </c>
      <c r="Y229" s="123" t="str">
        <f t="shared" si="55"/>
        <v/>
      </c>
      <c r="Z229" s="109" t="str">
        <f t="shared" si="56"/>
        <v/>
      </c>
      <c r="AA229" s="35" t="str">
        <f t="shared" si="57"/>
        <v/>
      </c>
      <c r="AB229" s="101"/>
      <c r="AC229" s="45"/>
      <c r="AD229" s="102"/>
      <c r="AE229" s="101"/>
      <c r="AF229" s="45"/>
      <c r="AG229" s="102"/>
      <c r="AH229" s="101"/>
      <c r="AI229" s="45"/>
      <c r="AJ229" s="102"/>
      <c r="AK229" s="102"/>
      <c r="AL229" s="44"/>
      <c r="AM229" s="45"/>
      <c r="AN229" s="46"/>
      <c r="AO229" s="44"/>
      <c r="AP229" s="45"/>
      <c r="AQ229" s="46"/>
      <c r="AR229" s="47"/>
      <c r="AS229" s="48"/>
      <c r="AT229" s="49"/>
      <c r="AU229" s="50"/>
      <c r="AV229" s="54"/>
      <c r="AW229" s="55"/>
      <c r="AX229" s="55"/>
      <c r="AY229" s="56"/>
      <c r="AZ229" s="112"/>
      <c r="BA229" s="113"/>
      <c r="BB229" s="105" t="str">
        <f t="shared" si="59"/>
        <v/>
      </c>
      <c r="BC229" s="105" t="str">
        <f t="shared" si="58"/>
        <v/>
      </c>
      <c r="BD229" s="114"/>
    </row>
    <row r="230" spans="1:56" ht="21.6" customHeight="1" x14ac:dyDescent="0.25">
      <c r="A230" s="116"/>
      <c r="B230" s="117"/>
      <c r="C230" s="16"/>
      <c r="D230" s="118"/>
      <c r="E230" s="30"/>
      <c r="F230" s="119"/>
      <c r="G230" s="48"/>
      <c r="H230" s="120"/>
      <c r="I230" s="121"/>
      <c r="J230" s="23"/>
      <c r="K230" s="122"/>
      <c r="L230" s="30"/>
      <c r="M230" s="29"/>
      <c r="N230" s="30"/>
      <c r="O230" s="31"/>
      <c r="P230" s="32"/>
      <c r="Q230" s="98" t="str">
        <f t="shared" si="60"/>
        <v/>
      </c>
      <c r="R230" s="33" t="str">
        <f t="shared" si="61"/>
        <v/>
      </c>
      <c r="S230" s="3" t="str">
        <f t="shared" si="62"/>
        <v/>
      </c>
      <c r="T230" s="99" t="str">
        <f t="shared" si="51"/>
        <v/>
      </c>
      <c r="U230" s="100" t="str">
        <f t="shared" si="52"/>
        <v/>
      </c>
      <c r="V230" s="3" t="str">
        <f t="shared" si="63"/>
        <v/>
      </c>
      <c r="W230" s="99" t="str">
        <f t="shared" si="53"/>
        <v/>
      </c>
      <c r="X230" s="99" t="str">
        <f t="shared" si="54"/>
        <v/>
      </c>
      <c r="Y230" s="123" t="str">
        <f t="shared" si="55"/>
        <v/>
      </c>
      <c r="Z230" s="109" t="str">
        <f t="shared" si="56"/>
        <v/>
      </c>
      <c r="AA230" s="35" t="str">
        <f t="shared" si="57"/>
        <v/>
      </c>
      <c r="AB230" s="101"/>
      <c r="AC230" s="45"/>
      <c r="AD230" s="102"/>
      <c r="AE230" s="101"/>
      <c r="AF230" s="45"/>
      <c r="AG230" s="102"/>
      <c r="AH230" s="101"/>
      <c r="AI230" s="45"/>
      <c r="AJ230" s="102"/>
      <c r="AK230" s="102"/>
      <c r="AL230" s="44"/>
      <c r="AM230" s="45"/>
      <c r="AN230" s="46"/>
      <c r="AO230" s="44"/>
      <c r="AP230" s="45"/>
      <c r="AQ230" s="46"/>
      <c r="AR230" s="47"/>
      <c r="AS230" s="48"/>
      <c r="AT230" s="49"/>
      <c r="AU230" s="50"/>
      <c r="AV230" s="54"/>
      <c r="AW230" s="55"/>
      <c r="AX230" s="55"/>
      <c r="AY230" s="56"/>
      <c r="AZ230" s="112"/>
      <c r="BA230" s="113"/>
      <c r="BB230" s="105" t="str">
        <f t="shared" si="59"/>
        <v/>
      </c>
      <c r="BC230" s="105" t="str">
        <f t="shared" si="58"/>
        <v/>
      </c>
      <c r="BD230" s="114"/>
    </row>
    <row r="231" spans="1:56" ht="21.6" customHeight="1" x14ac:dyDescent="0.25">
      <c r="A231" s="116"/>
      <c r="B231" s="117"/>
      <c r="C231" s="16"/>
      <c r="D231" s="118"/>
      <c r="E231" s="30"/>
      <c r="F231" s="119"/>
      <c r="G231" s="48"/>
      <c r="H231" s="120"/>
      <c r="I231" s="121"/>
      <c r="J231" s="23"/>
      <c r="K231" s="122"/>
      <c r="L231" s="30"/>
      <c r="M231" s="29"/>
      <c r="N231" s="30"/>
      <c r="O231" s="31"/>
      <c r="P231" s="32"/>
      <c r="Q231" s="98" t="str">
        <f t="shared" si="60"/>
        <v/>
      </c>
      <c r="R231" s="33" t="str">
        <f t="shared" si="61"/>
        <v/>
      </c>
      <c r="S231" s="3" t="str">
        <f t="shared" si="62"/>
        <v/>
      </c>
      <c r="T231" s="99" t="str">
        <f t="shared" si="51"/>
        <v/>
      </c>
      <c r="U231" s="100" t="str">
        <f t="shared" si="52"/>
        <v/>
      </c>
      <c r="V231" s="3" t="str">
        <f t="shared" si="63"/>
        <v/>
      </c>
      <c r="W231" s="99" t="str">
        <f t="shared" si="53"/>
        <v/>
      </c>
      <c r="X231" s="99" t="str">
        <f t="shared" si="54"/>
        <v/>
      </c>
      <c r="Y231" s="123" t="str">
        <f t="shared" si="55"/>
        <v/>
      </c>
      <c r="Z231" s="109" t="str">
        <f t="shared" si="56"/>
        <v/>
      </c>
      <c r="AA231" s="35" t="str">
        <f t="shared" si="57"/>
        <v/>
      </c>
      <c r="AB231" s="101"/>
      <c r="AC231" s="45"/>
      <c r="AD231" s="102"/>
      <c r="AE231" s="101"/>
      <c r="AF231" s="45"/>
      <c r="AG231" s="102"/>
      <c r="AH231" s="101"/>
      <c r="AI231" s="45"/>
      <c r="AJ231" s="102"/>
      <c r="AK231" s="102"/>
      <c r="AL231" s="44"/>
      <c r="AM231" s="45"/>
      <c r="AN231" s="46"/>
      <c r="AO231" s="44"/>
      <c r="AP231" s="45"/>
      <c r="AQ231" s="46"/>
      <c r="AR231" s="47"/>
      <c r="AS231" s="48"/>
      <c r="AT231" s="49"/>
      <c r="AU231" s="50"/>
      <c r="AV231" s="54"/>
      <c r="AW231" s="55"/>
      <c r="AX231" s="55"/>
      <c r="AY231" s="56"/>
      <c r="AZ231" s="112"/>
      <c r="BA231" s="113"/>
      <c r="BB231" s="105" t="str">
        <f t="shared" si="59"/>
        <v/>
      </c>
      <c r="BC231" s="105" t="str">
        <f t="shared" si="58"/>
        <v/>
      </c>
      <c r="BD231" s="114"/>
    </row>
    <row r="232" spans="1:56" ht="21.6" customHeight="1" x14ac:dyDescent="0.25">
      <c r="A232" s="116"/>
      <c r="B232" s="117"/>
      <c r="C232" s="16"/>
      <c r="D232" s="118"/>
      <c r="E232" s="30"/>
      <c r="F232" s="119"/>
      <c r="G232" s="48"/>
      <c r="H232" s="120"/>
      <c r="I232" s="121"/>
      <c r="J232" s="23"/>
      <c r="K232" s="122"/>
      <c r="L232" s="30"/>
      <c r="M232" s="29"/>
      <c r="N232" s="30"/>
      <c r="O232" s="31"/>
      <c r="P232" s="32"/>
      <c r="Q232" s="98" t="str">
        <f t="shared" si="60"/>
        <v/>
      </c>
      <c r="R232" s="33" t="str">
        <f t="shared" si="61"/>
        <v/>
      </c>
      <c r="S232" s="3" t="str">
        <f t="shared" si="62"/>
        <v/>
      </c>
      <c r="T232" s="99" t="str">
        <f t="shared" si="51"/>
        <v/>
      </c>
      <c r="U232" s="100" t="str">
        <f t="shared" si="52"/>
        <v/>
      </c>
      <c r="V232" s="3" t="str">
        <f t="shared" si="63"/>
        <v/>
      </c>
      <c r="W232" s="99" t="str">
        <f t="shared" si="53"/>
        <v/>
      </c>
      <c r="X232" s="99" t="str">
        <f t="shared" si="54"/>
        <v/>
      </c>
      <c r="Y232" s="123" t="str">
        <f t="shared" si="55"/>
        <v/>
      </c>
      <c r="Z232" s="109" t="str">
        <f t="shared" si="56"/>
        <v/>
      </c>
      <c r="AA232" s="35" t="str">
        <f t="shared" si="57"/>
        <v/>
      </c>
      <c r="AB232" s="101"/>
      <c r="AC232" s="45"/>
      <c r="AD232" s="102"/>
      <c r="AE232" s="101"/>
      <c r="AF232" s="45"/>
      <c r="AG232" s="102"/>
      <c r="AH232" s="101"/>
      <c r="AI232" s="45"/>
      <c r="AJ232" s="102"/>
      <c r="AK232" s="102"/>
      <c r="AL232" s="44"/>
      <c r="AM232" s="45"/>
      <c r="AN232" s="46"/>
      <c r="AO232" s="44"/>
      <c r="AP232" s="45"/>
      <c r="AQ232" s="46"/>
      <c r="AR232" s="47"/>
      <c r="AS232" s="48"/>
      <c r="AT232" s="49"/>
      <c r="AU232" s="50"/>
      <c r="AV232" s="54"/>
      <c r="AW232" s="55"/>
      <c r="AX232" s="55"/>
      <c r="AY232" s="56"/>
      <c r="AZ232" s="112"/>
      <c r="BA232" s="113"/>
      <c r="BB232" s="105" t="str">
        <f t="shared" si="59"/>
        <v/>
      </c>
      <c r="BC232" s="105" t="str">
        <f t="shared" si="58"/>
        <v/>
      </c>
      <c r="BD232" s="114"/>
    </row>
    <row r="233" spans="1:56" ht="21.6" customHeight="1" x14ac:dyDescent="0.25">
      <c r="A233" s="116"/>
      <c r="B233" s="117"/>
      <c r="C233" s="16"/>
      <c r="D233" s="118"/>
      <c r="E233" s="30"/>
      <c r="F233" s="119"/>
      <c r="G233" s="48"/>
      <c r="H233" s="120"/>
      <c r="I233" s="121"/>
      <c r="J233" s="23"/>
      <c r="K233" s="122"/>
      <c r="L233" s="30"/>
      <c r="M233" s="29"/>
      <c r="N233" s="30"/>
      <c r="O233" s="31"/>
      <c r="P233" s="32"/>
      <c r="Q233" s="98" t="str">
        <f t="shared" si="60"/>
        <v/>
      </c>
      <c r="R233" s="33" t="str">
        <f t="shared" si="61"/>
        <v/>
      </c>
      <c r="S233" s="3" t="str">
        <f t="shared" si="62"/>
        <v/>
      </c>
      <c r="T233" s="99" t="str">
        <f t="shared" si="51"/>
        <v/>
      </c>
      <c r="U233" s="100" t="str">
        <f t="shared" si="52"/>
        <v/>
      </c>
      <c r="V233" s="3" t="str">
        <f t="shared" si="63"/>
        <v/>
      </c>
      <c r="W233" s="99" t="str">
        <f t="shared" si="53"/>
        <v/>
      </c>
      <c r="X233" s="99" t="str">
        <f t="shared" si="54"/>
        <v/>
      </c>
      <c r="Y233" s="123" t="str">
        <f t="shared" si="55"/>
        <v/>
      </c>
      <c r="Z233" s="109" t="str">
        <f t="shared" si="56"/>
        <v/>
      </c>
      <c r="AA233" s="35" t="str">
        <f t="shared" si="57"/>
        <v/>
      </c>
      <c r="AB233" s="101"/>
      <c r="AC233" s="45"/>
      <c r="AD233" s="102"/>
      <c r="AE233" s="101"/>
      <c r="AF233" s="45"/>
      <c r="AG233" s="102"/>
      <c r="AH233" s="101"/>
      <c r="AI233" s="45"/>
      <c r="AJ233" s="102"/>
      <c r="AK233" s="102"/>
      <c r="AL233" s="44"/>
      <c r="AM233" s="45"/>
      <c r="AN233" s="46"/>
      <c r="AO233" s="44"/>
      <c r="AP233" s="45"/>
      <c r="AQ233" s="46"/>
      <c r="AR233" s="47"/>
      <c r="AS233" s="48"/>
      <c r="AT233" s="49"/>
      <c r="AU233" s="50"/>
      <c r="AV233" s="54"/>
      <c r="AW233" s="55"/>
      <c r="AX233" s="55"/>
      <c r="AY233" s="56"/>
      <c r="AZ233" s="112"/>
      <c r="BA233" s="113"/>
      <c r="BB233" s="105" t="str">
        <f t="shared" si="59"/>
        <v/>
      </c>
      <c r="BC233" s="105" t="str">
        <f t="shared" si="58"/>
        <v/>
      </c>
      <c r="BD233" s="114"/>
    </row>
    <row r="234" spans="1:56" ht="21.6" customHeight="1" x14ac:dyDescent="0.25">
      <c r="A234" s="116"/>
      <c r="B234" s="117"/>
      <c r="C234" s="16"/>
      <c r="D234" s="118"/>
      <c r="E234" s="30"/>
      <c r="F234" s="119"/>
      <c r="G234" s="48"/>
      <c r="H234" s="120"/>
      <c r="I234" s="121"/>
      <c r="J234" s="23"/>
      <c r="K234" s="122"/>
      <c r="L234" s="30"/>
      <c r="M234" s="29"/>
      <c r="N234" s="30"/>
      <c r="O234" s="31"/>
      <c r="P234" s="32"/>
      <c r="Q234" s="98" t="str">
        <f t="shared" si="60"/>
        <v/>
      </c>
      <c r="R234" s="33" t="str">
        <f t="shared" si="61"/>
        <v/>
      </c>
      <c r="S234" s="3" t="str">
        <f t="shared" si="62"/>
        <v/>
      </c>
      <c r="T234" s="99" t="str">
        <f t="shared" si="51"/>
        <v/>
      </c>
      <c r="U234" s="100" t="str">
        <f t="shared" si="52"/>
        <v/>
      </c>
      <c r="V234" s="3" t="str">
        <f t="shared" si="63"/>
        <v/>
      </c>
      <c r="W234" s="99" t="str">
        <f t="shared" si="53"/>
        <v/>
      </c>
      <c r="X234" s="99" t="str">
        <f t="shared" si="54"/>
        <v/>
      </c>
      <c r="Y234" s="123" t="str">
        <f t="shared" si="55"/>
        <v/>
      </c>
      <c r="Z234" s="109" t="str">
        <f t="shared" si="56"/>
        <v/>
      </c>
      <c r="AA234" s="35" t="str">
        <f t="shared" si="57"/>
        <v/>
      </c>
      <c r="AB234" s="101"/>
      <c r="AC234" s="45"/>
      <c r="AD234" s="102"/>
      <c r="AE234" s="101"/>
      <c r="AF234" s="45"/>
      <c r="AG234" s="102"/>
      <c r="AH234" s="101"/>
      <c r="AI234" s="45"/>
      <c r="AJ234" s="102"/>
      <c r="AK234" s="102"/>
      <c r="AL234" s="44"/>
      <c r="AM234" s="45"/>
      <c r="AN234" s="46"/>
      <c r="AO234" s="44"/>
      <c r="AP234" s="45"/>
      <c r="AQ234" s="46"/>
      <c r="AR234" s="47"/>
      <c r="AS234" s="48"/>
      <c r="AT234" s="49"/>
      <c r="AU234" s="50"/>
      <c r="AV234" s="54"/>
      <c r="AW234" s="55"/>
      <c r="AX234" s="55"/>
      <c r="AY234" s="56"/>
      <c r="AZ234" s="112"/>
      <c r="BA234" s="113"/>
      <c r="BB234" s="105" t="str">
        <f t="shared" si="59"/>
        <v/>
      </c>
      <c r="BC234" s="105" t="str">
        <f t="shared" si="58"/>
        <v/>
      </c>
      <c r="BD234" s="114"/>
    </row>
    <row r="235" spans="1:56" ht="21.6" customHeight="1" x14ac:dyDescent="0.25">
      <c r="A235" s="116"/>
      <c r="B235" s="117"/>
      <c r="C235" s="16"/>
      <c r="D235" s="118"/>
      <c r="E235" s="30"/>
      <c r="F235" s="119"/>
      <c r="G235" s="48"/>
      <c r="H235" s="120"/>
      <c r="I235" s="121"/>
      <c r="J235" s="23"/>
      <c r="K235" s="122"/>
      <c r="L235" s="30"/>
      <c r="M235" s="29"/>
      <c r="N235" s="30"/>
      <c r="O235" s="31"/>
      <c r="P235" s="32"/>
      <c r="Q235" s="98" t="str">
        <f t="shared" si="60"/>
        <v/>
      </c>
      <c r="R235" s="33" t="str">
        <f t="shared" si="61"/>
        <v/>
      </c>
      <c r="S235" s="3" t="str">
        <f t="shared" si="62"/>
        <v/>
      </c>
      <c r="T235" s="99" t="str">
        <f t="shared" si="51"/>
        <v/>
      </c>
      <c r="U235" s="100" t="str">
        <f t="shared" si="52"/>
        <v/>
      </c>
      <c r="V235" s="3" t="str">
        <f t="shared" si="63"/>
        <v/>
      </c>
      <c r="W235" s="99" t="str">
        <f t="shared" si="53"/>
        <v/>
      </c>
      <c r="X235" s="99" t="str">
        <f t="shared" si="54"/>
        <v/>
      </c>
      <c r="Y235" s="123" t="str">
        <f t="shared" si="55"/>
        <v/>
      </c>
      <c r="Z235" s="109" t="str">
        <f t="shared" si="56"/>
        <v/>
      </c>
      <c r="AA235" s="35" t="str">
        <f t="shared" si="57"/>
        <v/>
      </c>
      <c r="AB235" s="101"/>
      <c r="AC235" s="45"/>
      <c r="AD235" s="102"/>
      <c r="AE235" s="101"/>
      <c r="AF235" s="45"/>
      <c r="AG235" s="102"/>
      <c r="AH235" s="101"/>
      <c r="AI235" s="45"/>
      <c r="AJ235" s="102"/>
      <c r="AK235" s="102"/>
      <c r="AL235" s="44"/>
      <c r="AM235" s="45"/>
      <c r="AN235" s="46"/>
      <c r="AO235" s="44"/>
      <c r="AP235" s="45"/>
      <c r="AQ235" s="46"/>
      <c r="AR235" s="47"/>
      <c r="AS235" s="48"/>
      <c r="AT235" s="49"/>
      <c r="AU235" s="50"/>
      <c r="AV235" s="54"/>
      <c r="AW235" s="55"/>
      <c r="AX235" s="55"/>
      <c r="AY235" s="56"/>
      <c r="AZ235" s="112"/>
      <c r="BA235" s="113"/>
      <c r="BB235" s="105" t="str">
        <f t="shared" si="59"/>
        <v/>
      </c>
      <c r="BC235" s="105" t="str">
        <f t="shared" si="58"/>
        <v/>
      </c>
      <c r="BD235" s="114"/>
    </row>
    <row r="236" spans="1:56" ht="21.6" customHeight="1" x14ac:dyDescent="0.25">
      <c r="A236" s="116"/>
      <c r="B236" s="117"/>
      <c r="C236" s="16"/>
      <c r="D236" s="118"/>
      <c r="E236" s="30"/>
      <c r="F236" s="119"/>
      <c r="G236" s="48"/>
      <c r="H236" s="120"/>
      <c r="I236" s="121"/>
      <c r="J236" s="23"/>
      <c r="K236" s="122"/>
      <c r="L236" s="30"/>
      <c r="M236" s="29"/>
      <c r="N236" s="30"/>
      <c r="O236" s="31"/>
      <c r="P236" s="32"/>
      <c r="Q236" s="98" t="str">
        <f t="shared" si="60"/>
        <v/>
      </c>
      <c r="R236" s="33" t="str">
        <f t="shared" si="61"/>
        <v/>
      </c>
      <c r="S236" s="3" t="str">
        <f t="shared" si="62"/>
        <v/>
      </c>
      <c r="T236" s="99" t="str">
        <f t="shared" si="51"/>
        <v/>
      </c>
      <c r="U236" s="100" t="str">
        <f t="shared" si="52"/>
        <v/>
      </c>
      <c r="V236" s="3" t="str">
        <f t="shared" si="63"/>
        <v/>
      </c>
      <c r="W236" s="99" t="str">
        <f t="shared" si="53"/>
        <v/>
      </c>
      <c r="X236" s="99" t="str">
        <f t="shared" si="54"/>
        <v/>
      </c>
      <c r="Y236" s="123" t="str">
        <f t="shared" si="55"/>
        <v/>
      </c>
      <c r="Z236" s="109" t="str">
        <f t="shared" si="56"/>
        <v/>
      </c>
      <c r="AA236" s="35" t="str">
        <f t="shared" si="57"/>
        <v/>
      </c>
      <c r="AB236" s="101"/>
      <c r="AC236" s="45"/>
      <c r="AD236" s="102"/>
      <c r="AE236" s="101"/>
      <c r="AF236" s="45"/>
      <c r="AG236" s="102"/>
      <c r="AH236" s="101"/>
      <c r="AI236" s="45"/>
      <c r="AJ236" s="102"/>
      <c r="AK236" s="102"/>
      <c r="AL236" s="44"/>
      <c r="AM236" s="45"/>
      <c r="AN236" s="46"/>
      <c r="AO236" s="44"/>
      <c r="AP236" s="45"/>
      <c r="AQ236" s="46"/>
      <c r="AR236" s="47"/>
      <c r="AS236" s="48"/>
      <c r="AT236" s="49"/>
      <c r="AU236" s="50"/>
      <c r="AV236" s="54"/>
      <c r="AW236" s="55"/>
      <c r="AX236" s="55"/>
      <c r="AY236" s="56"/>
      <c r="AZ236" s="112"/>
      <c r="BA236" s="113"/>
      <c r="BB236" s="105" t="str">
        <f t="shared" si="59"/>
        <v/>
      </c>
      <c r="BC236" s="105" t="str">
        <f t="shared" si="58"/>
        <v/>
      </c>
      <c r="BD236" s="114"/>
    </row>
    <row r="237" spans="1:56" ht="21.6" customHeight="1" x14ac:dyDescent="0.25">
      <c r="A237" s="116"/>
      <c r="B237" s="117"/>
      <c r="C237" s="16"/>
      <c r="D237" s="118"/>
      <c r="E237" s="30"/>
      <c r="F237" s="119"/>
      <c r="G237" s="48"/>
      <c r="H237" s="120"/>
      <c r="I237" s="121"/>
      <c r="J237" s="23"/>
      <c r="K237" s="122"/>
      <c r="L237" s="30"/>
      <c r="M237" s="29"/>
      <c r="N237" s="30"/>
      <c r="O237" s="31"/>
      <c r="P237" s="32"/>
      <c r="Q237" s="98" t="str">
        <f t="shared" si="60"/>
        <v/>
      </c>
      <c r="R237" s="33" t="str">
        <f t="shared" si="61"/>
        <v/>
      </c>
      <c r="S237" s="3" t="str">
        <f t="shared" si="62"/>
        <v/>
      </c>
      <c r="T237" s="99" t="str">
        <f t="shared" si="51"/>
        <v/>
      </c>
      <c r="U237" s="100" t="str">
        <f t="shared" si="52"/>
        <v/>
      </c>
      <c r="V237" s="3" t="str">
        <f t="shared" si="63"/>
        <v/>
      </c>
      <c r="W237" s="99" t="str">
        <f t="shared" si="53"/>
        <v/>
      </c>
      <c r="X237" s="99" t="str">
        <f t="shared" si="54"/>
        <v/>
      </c>
      <c r="Y237" s="123" t="str">
        <f t="shared" si="55"/>
        <v/>
      </c>
      <c r="Z237" s="109" t="str">
        <f t="shared" si="56"/>
        <v/>
      </c>
      <c r="AA237" s="35" t="str">
        <f t="shared" si="57"/>
        <v/>
      </c>
      <c r="AB237" s="101"/>
      <c r="AC237" s="45"/>
      <c r="AD237" s="102"/>
      <c r="AE237" s="101"/>
      <c r="AF237" s="45"/>
      <c r="AG237" s="102"/>
      <c r="AH237" s="101"/>
      <c r="AI237" s="45"/>
      <c r="AJ237" s="102"/>
      <c r="AK237" s="102"/>
      <c r="AL237" s="44"/>
      <c r="AM237" s="45"/>
      <c r="AN237" s="46"/>
      <c r="AO237" s="44"/>
      <c r="AP237" s="45"/>
      <c r="AQ237" s="46"/>
      <c r="AR237" s="47"/>
      <c r="AS237" s="48"/>
      <c r="AT237" s="49"/>
      <c r="AU237" s="50"/>
      <c r="AV237" s="54"/>
      <c r="AW237" s="55"/>
      <c r="AX237" s="55"/>
      <c r="AY237" s="56"/>
      <c r="AZ237" s="112"/>
      <c r="BA237" s="113"/>
      <c r="BB237" s="105" t="str">
        <f t="shared" si="59"/>
        <v/>
      </c>
      <c r="BC237" s="105" t="str">
        <f t="shared" si="58"/>
        <v/>
      </c>
      <c r="BD237" s="114"/>
    </row>
    <row r="238" spans="1:56" ht="21.6" customHeight="1" x14ac:dyDescent="0.25">
      <c r="A238" s="116"/>
      <c r="B238" s="117"/>
      <c r="C238" s="16"/>
      <c r="D238" s="118"/>
      <c r="E238" s="30"/>
      <c r="F238" s="119"/>
      <c r="G238" s="48"/>
      <c r="H238" s="120"/>
      <c r="I238" s="121"/>
      <c r="J238" s="23"/>
      <c r="K238" s="122"/>
      <c r="L238" s="30"/>
      <c r="M238" s="29"/>
      <c r="N238" s="30"/>
      <c r="O238" s="31"/>
      <c r="P238" s="32"/>
      <c r="Q238" s="98" t="str">
        <f t="shared" si="60"/>
        <v/>
      </c>
      <c r="R238" s="33" t="str">
        <f t="shared" si="61"/>
        <v/>
      </c>
      <c r="S238" s="3" t="str">
        <f t="shared" si="62"/>
        <v/>
      </c>
      <c r="T238" s="99" t="str">
        <f t="shared" si="51"/>
        <v/>
      </c>
      <c r="U238" s="100" t="str">
        <f t="shared" si="52"/>
        <v/>
      </c>
      <c r="V238" s="3" t="str">
        <f t="shared" si="63"/>
        <v/>
      </c>
      <c r="W238" s="99" t="str">
        <f t="shared" si="53"/>
        <v/>
      </c>
      <c r="X238" s="99" t="str">
        <f t="shared" si="54"/>
        <v/>
      </c>
      <c r="Y238" s="123" t="str">
        <f t="shared" si="55"/>
        <v/>
      </c>
      <c r="Z238" s="109" t="str">
        <f t="shared" si="56"/>
        <v/>
      </c>
      <c r="AA238" s="35" t="str">
        <f t="shared" si="57"/>
        <v/>
      </c>
      <c r="AB238" s="101"/>
      <c r="AC238" s="45"/>
      <c r="AD238" s="102"/>
      <c r="AE238" s="101"/>
      <c r="AF238" s="45"/>
      <c r="AG238" s="102"/>
      <c r="AH238" s="101"/>
      <c r="AI238" s="45"/>
      <c r="AJ238" s="102"/>
      <c r="AK238" s="102"/>
      <c r="AL238" s="44"/>
      <c r="AM238" s="45"/>
      <c r="AN238" s="46"/>
      <c r="AO238" s="44"/>
      <c r="AP238" s="45"/>
      <c r="AQ238" s="46"/>
      <c r="AR238" s="47"/>
      <c r="AS238" s="48"/>
      <c r="AT238" s="49"/>
      <c r="AU238" s="50"/>
      <c r="AV238" s="54"/>
      <c r="AW238" s="55"/>
      <c r="AX238" s="55"/>
      <c r="AY238" s="56"/>
      <c r="AZ238" s="112"/>
      <c r="BA238" s="113"/>
      <c r="BB238" s="105" t="str">
        <f t="shared" si="59"/>
        <v/>
      </c>
      <c r="BC238" s="105" t="str">
        <f t="shared" si="58"/>
        <v/>
      </c>
      <c r="BD238" s="114"/>
    </row>
    <row r="239" spans="1:56" ht="21.6" customHeight="1" x14ac:dyDescent="0.25">
      <c r="A239" s="116"/>
      <c r="B239" s="117"/>
      <c r="C239" s="16"/>
      <c r="D239" s="118"/>
      <c r="E239" s="30"/>
      <c r="F239" s="119"/>
      <c r="G239" s="48"/>
      <c r="H239" s="120"/>
      <c r="I239" s="121"/>
      <c r="J239" s="23"/>
      <c r="K239" s="122"/>
      <c r="L239" s="30"/>
      <c r="M239" s="29"/>
      <c r="N239" s="30"/>
      <c r="O239" s="31"/>
      <c r="P239" s="32"/>
      <c r="Q239" s="98" t="str">
        <f t="shared" si="60"/>
        <v/>
      </c>
      <c r="R239" s="33" t="str">
        <f t="shared" si="61"/>
        <v/>
      </c>
      <c r="S239" s="3" t="str">
        <f t="shared" si="62"/>
        <v/>
      </c>
      <c r="T239" s="99" t="str">
        <f t="shared" si="51"/>
        <v/>
      </c>
      <c r="U239" s="100" t="str">
        <f t="shared" si="52"/>
        <v/>
      </c>
      <c r="V239" s="3" t="str">
        <f t="shared" si="63"/>
        <v/>
      </c>
      <c r="W239" s="99" t="str">
        <f t="shared" si="53"/>
        <v/>
      </c>
      <c r="X239" s="99" t="str">
        <f t="shared" si="54"/>
        <v/>
      </c>
      <c r="Y239" s="123" t="str">
        <f t="shared" si="55"/>
        <v/>
      </c>
      <c r="Z239" s="109" t="str">
        <f t="shared" si="56"/>
        <v/>
      </c>
      <c r="AA239" s="35" t="str">
        <f t="shared" si="57"/>
        <v/>
      </c>
      <c r="AB239" s="101"/>
      <c r="AC239" s="45"/>
      <c r="AD239" s="102"/>
      <c r="AE239" s="101"/>
      <c r="AF239" s="45"/>
      <c r="AG239" s="102"/>
      <c r="AH239" s="101"/>
      <c r="AI239" s="45"/>
      <c r="AJ239" s="102"/>
      <c r="AK239" s="102"/>
      <c r="AL239" s="44"/>
      <c r="AM239" s="45"/>
      <c r="AN239" s="46"/>
      <c r="AO239" s="44"/>
      <c r="AP239" s="45"/>
      <c r="AQ239" s="46"/>
      <c r="AR239" s="47"/>
      <c r="AS239" s="48"/>
      <c r="AT239" s="49"/>
      <c r="AU239" s="50"/>
      <c r="AV239" s="54"/>
      <c r="AW239" s="55"/>
      <c r="AX239" s="55"/>
      <c r="AY239" s="56"/>
      <c r="AZ239" s="112"/>
      <c r="BA239" s="113"/>
      <c r="BB239" s="105" t="str">
        <f t="shared" si="59"/>
        <v/>
      </c>
      <c r="BC239" s="105" t="str">
        <f t="shared" si="58"/>
        <v/>
      </c>
      <c r="BD239" s="114"/>
    </row>
    <row r="240" spans="1:56" ht="21.6" customHeight="1" x14ac:dyDescent="0.25">
      <c r="A240" s="116"/>
      <c r="B240" s="117"/>
      <c r="C240" s="16"/>
      <c r="D240" s="118"/>
      <c r="E240" s="30"/>
      <c r="F240" s="119"/>
      <c r="G240" s="48"/>
      <c r="H240" s="120"/>
      <c r="I240" s="121"/>
      <c r="J240" s="23"/>
      <c r="K240" s="122"/>
      <c r="L240" s="30"/>
      <c r="M240" s="29"/>
      <c r="N240" s="30"/>
      <c r="O240" s="31"/>
      <c r="P240" s="32"/>
      <c r="Q240" s="98" t="str">
        <f t="shared" si="60"/>
        <v/>
      </c>
      <c r="R240" s="33" t="str">
        <f t="shared" si="61"/>
        <v/>
      </c>
      <c r="S240" s="3" t="str">
        <f t="shared" si="62"/>
        <v/>
      </c>
      <c r="T240" s="99" t="str">
        <f t="shared" si="51"/>
        <v/>
      </c>
      <c r="U240" s="100" t="str">
        <f t="shared" si="52"/>
        <v/>
      </c>
      <c r="V240" s="3" t="str">
        <f t="shared" si="63"/>
        <v/>
      </c>
      <c r="W240" s="99" t="str">
        <f t="shared" si="53"/>
        <v/>
      </c>
      <c r="X240" s="99" t="str">
        <f t="shared" si="54"/>
        <v/>
      </c>
      <c r="Y240" s="123" t="str">
        <f t="shared" si="55"/>
        <v/>
      </c>
      <c r="Z240" s="109" t="str">
        <f t="shared" si="56"/>
        <v/>
      </c>
      <c r="AA240" s="35" t="str">
        <f t="shared" si="57"/>
        <v/>
      </c>
      <c r="AB240" s="101"/>
      <c r="AC240" s="45"/>
      <c r="AD240" s="102"/>
      <c r="AE240" s="101"/>
      <c r="AF240" s="45"/>
      <c r="AG240" s="102"/>
      <c r="AH240" s="101"/>
      <c r="AI240" s="45"/>
      <c r="AJ240" s="102"/>
      <c r="AK240" s="102"/>
      <c r="AL240" s="44"/>
      <c r="AM240" s="45"/>
      <c r="AN240" s="46"/>
      <c r="AO240" s="44"/>
      <c r="AP240" s="45"/>
      <c r="AQ240" s="46"/>
      <c r="AR240" s="47"/>
      <c r="AS240" s="48"/>
      <c r="AT240" s="49"/>
      <c r="AU240" s="50"/>
      <c r="AV240" s="54"/>
      <c r="AW240" s="55"/>
      <c r="AX240" s="55"/>
      <c r="AY240" s="56"/>
      <c r="AZ240" s="112"/>
      <c r="BA240" s="113"/>
      <c r="BB240" s="105" t="str">
        <f t="shared" si="59"/>
        <v/>
      </c>
      <c r="BC240" s="105" t="str">
        <f t="shared" si="58"/>
        <v/>
      </c>
      <c r="BD240" s="114"/>
    </row>
    <row r="241" spans="1:56" ht="21.6" customHeight="1" x14ac:dyDescent="0.25">
      <c r="A241" s="116"/>
      <c r="B241" s="117"/>
      <c r="C241" s="16"/>
      <c r="D241" s="118"/>
      <c r="E241" s="30"/>
      <c r="F241" s="119"/>
      <c r="G241" s="48"/>
      <c r="H241" s="120"/>
      <c r="I241" s="121"/>
      <c r="J241" s="23"/>
      <c r="K241" s="122"/>
      <c r="L241" s="30"/>
      <c r="M241" s="29"/>
      <c r="N241" s="30"/>
      <c r="O241" s="31"/>
      <c r="P241" s="32"/>
      <c r="Q241" s="98" t="str">
        <f t="shared" si="60"/>
        <v/>
      </c>
      <c r="R241" s="33" t="str">
        <f t="shared" si="61"/>
        <v/>
      </c>
      <c r="S241" s="3" t="str">
        <f t="shared" si="62"/>
        <v/>
      </c>
      <c r="T241" s="99" t="str">
        <f t="shared" si="51"/>
        <v/>
      </c>
      <c r="U241" s="100" t="str">
        <f t="shared" si="52"/>
        <v/>
      </c>
      <c r="V241" s="3" t="str">
        <f t="shared" si="63"/>
        <v/>
      </c>
      <c r="W241" s="99" t="str">
        <f t="shared" si="53"/>
        <v/>
      </c>
      <c r="X241" s="99" t="str">
        <f t="shared" si="54"/>
        <v/>
      </c>
      <c r="Y241" s="123" t="str">
        <f t="shared" si="55"/>
        <v/>
      </c>
      <c r="Z241" s="109" t="str">
        <f t="shared" si="56"/>
        <v/>
      </c>
      <c r="AA241" s="35" t="str">
        <f t="shared" si="57"/>
        <v/>
      </c>
      <c r="AB241" s="101"/>
      <c r="AC241" s="45"/>
      <c r="AD241" s="102"/>
      <c r="AE241" s="101"/>
      <c r="AF241" s="45"/>
      <c r="AG241" s="102"/>
      <c r="AH241" s="101"/>
      <c r="AI241" s="45"/>
      <c r="AJ241" s="102"/>
      <c r="AK241" s="102"/>
      <c r="AL241" s="44"/>
      <c r="AM241" s="45"/>
      <c r="AN241" s="46"/>
      <c r="AO241" s="44"/>
      <c r="AP241" s="45"/>
      <c r="AQ241" s="46"/>
      <c r="AR241" s="47"/>
      <c r="AS241" s="48"/>
      <c r="AT241" s="49"/>
      <c r="AU241" s="50"/>
      <c r="AV241" s="54"/>
      <c r="AW241" s="55"/>
      <c r="AX241" s="55"/>
      <c r="AY241" s="56"/>
      <c r="AZ241" s="112"/>
      <c r="BA241" s="113"/>
      <c r="BB241" s="105" t="str">
        <f t="shared" si="59"/>
        <v/>
      </c>
      <c r="BC241" s="105" t="str">
        <f t="shared" si="58"/>
        <v/>
      </c>
      <c r="BD241" s="114"/>
    </row>
    <row r="242" spans="1:56" x14ac:dyDescent="0.25">
      <c r="AS242" s="129"/>
      <c r="AT242" s="129"/>
    </row>
    <row r="243" spans="1:56" x14ac:dyDescent="0.25">
      <c r="AS243" s="129"/>
      <c r="AT243" s="129"/>
    </row>
    <row r="244" spans="1:56" x14ac:dyDescent="0.25">
      <c r="AS244" s="129"/>
      <c r="AT244" s="129"/>
    </row>
    <row r="245" spans="1:56" x14ac:dyDescent="0.25">
      <c r="AS245" s="129"/>
      <c r="AT245" s="129"/>
    </row>
    <row r="246" spans="1:56" x14ac:dyDescent="0.25">
      <c r="AS246" s="129"/>
      <c r="AT246" s="129"/>
    </row>
    <row r="247" spans="1:56" x14ac:dyDescent="0.25">
      <c r="AS247" s="129"/>
      <c r="AT247" s="129"/>
    </row>
    <row r="248" spans="1:56" x14ac:dyDescent="0.25">
      <c r="AS248" s="129"/>
      <c r="AT248" s="129"/>
    </row>
    <row r="249" spans="1:56" x14ac:dyDescent="0.25">
      <c r="AS249" s="129"/>
      <c r="AT249" s="129"/>
    </row>
    <row r="250" spans="1:56" x14ac:dyDescent="0.25">
      <c r="AS250" s="129"/>
      <c r="AT250" s="129"/>
    </row>
    <row r="251" spans="1:56" x14ac:dyDescent="0.25">
      <c r="AS251" s="129"/>
      <c r="AT251" s="129"/>
    </row>
    <row r="252" spans="1:56" x14ac:dyDescent="0.25">
      <c r="AS252" s="129"/>
      <c r="AT252" s="129"/>
    </row>
    <row r="253" spans="1:56" x14ac:dyDescent="0.25">
      <c r="AS253" s="129"/>
      <c r="AT253" s="129"/>
    </row>
    <row r="254" spans="1:56" x14ac:dyDescent="0.25">
      <c r="AS254" s="129"/>
      <c r="AT254" s="129"/>
    </row>
    <row r="255" spans="1:56" x14ac:dyDescent="0.25">
      <c r="AS255" s="129"/>
      <c r="AT255" s="129"/>
    </row>
    <row r="256" spans="1:56" x14ac:dyDescent="0.25">
      <c r="AS256" s="129"/>
      <c r="AT256" s="129"/>
    </row>
    <row r="257" spans="45:46" x14ac:dyDescent="0.25">
      <c r="AS257" s="129"/>
      <c r="AT257" s="129"/>
    </row>
    <row r="258" spans="45:46" x14ac:dyDescent="0.25">
      <c r="AS258" s="129"/>
      <c r="AT258" s="129"/>
    </row>
    <row r="259" spans="45:46" x14ac:dyDescent="0.25">
      <c r="AS259" s="129"/>
      <c r="AT259" s="129"/>
    </row>
    <row r="260" spans="45:46" x14ac:dyDescent="0.25">
      <c r="AS260" s="129"/>
      <c r="AT260" s="129"/>
    </row>
    <row r="261" spans="45:46" x14ac:dyDescent="0.25">
      <c r="AS261" s="129"/>
      <c r="AT261" s="129"/>
    </row>
    <row r="262" spans="45:46" x14ac:dyDescent="0.25">
      <c r="AS262" s="129"/>
      <c r="AT262" s="129"/>
    </row>
    <row r="263" spans="45:46" x14ac:dyDescent="0.25">
      <c r="AS263" s="129"/>
      <c r="AT263" s="129"/>
    </row>
    <row r="264" spans="45:46" x14ac:dyDescent="0.25">
      <c r="AS264" s="129"/>
      <c r="AT264" s="129"/>
    </row>
    <row r="265" spans="45:46" x14ac:dyDescent="0.25">
      <c r="AS265" s="129"/>
      <c r="AT265" s="129"/>
    </row>
    <row r="266" spans="45:46" x14ac:dyDescent="0.25">
      <c r="AS266" s="129"/>
      <c r="AT266" s="129"/>
    </row>
    <row r="267" spans="45:46" x14ac:dyDescent="0.25">
      <c r="AS267" s="129"/>
      <c r="AT267" s="129"/>
    </row>
    <row r="268" spans="45:46" x14ac:dyDescent="0.25">
      <c r="AS268" s="129"/>
      <c r="AT268" s="129"/>
    </row>
    <row r="269" spans="45:46" x14ac:dyDescent="0.25">
      <c r="AS269" s="129"/>
      <c r="AT269" s="129"/>
    </row>
    <row r="270" spans="45:46" x14ac:dyDescent="0.25">
      <c r="AS270" s="129"/>
      <c r="AT270" s="129"/>
    </row>
    <row r="271" spans="45:46" x14ac:dyDescent="0.25">
      <c r="AS271" s="129"/>
      <c r="AT271" s="129"/>
    </row>
    <row r="272" spans="45:46" x14ac:dyDescent="0.25">
      <c r="AS272" s="129"/>
      <c r="AT272" s="129"/>
    </row>
    <row r="273" spans="45:46" x14ac:dyDescent="0.25">
      <c r="AS273" s="129"/>
      <c r="AT273" s="129"/>
    </row>
    <row r="274" spans="45:46" x14ac:dyDescent="0.25">
      <c r="AS274" s="129"/>
      <c r="AT274" s="129"/>
    </row>
    <row r="275" spans="45:46" x14ac:dyDescent="0.25">
      <c r="AS275" s="129"/>
      <c r="AT275" s="129"/>
    </row>
    <row r="276" spans="45:46" x14ac:dyDescent="0.25">
      <c r="AS276" s="129"/>
      <c r="AT276" s="129"/>
    </row>
    <row r="277" spans="45:46" x14ac:dyDescent="0.25">
      <c r="AS277" s="129"/>
      <c r="AT277" s="129"/>
    </row>
    <row r="278" spans="45:46" x14ac:dyDescent="0.25">
      <c r="AS278" s="129"/>
      <c r="AT278" s="129"/>
    </row>
    <row r="279" spans="45:46" x14ac:dyDescent="0.25">
      <c r="AS279" s="129"/>
      <c r="AT279" s="129"/>
    </row>
    <row r="280" spans="45:46" x14ac:dyDescent="0.25">
      <c r="AS280" s="129"/>
      <c r="AT280" s="129"/>
    </row>
    <row r="281" spans="45:46" x14ac:dyDescent="0.25">
      <c r="AS281" s="129"/>
      <c r="AT281" s="129"/>
    </row>
    <row r="282" spans="45:46" x14ac:dyDescent="0.25">
      <c r="AS282" s="129"/>
      <c r="AT282" s="129"/>
    </row>
    <row r="283" spans="45:46" x14ac:dyDescent="0.25">
      <c r="AS283" s="129"/>
      <c r="AT283" s="129"/>
    </row>
    <row r="284" spans="45:46" x14ac:dyDescent="0.25">
      <c r="AS284" s="129"/>
      <c r="AT284" s="129"/>
    </row>
    <row r="285" spans="45:46" x14ac:dyDescent="0.25">
      <c r="AS285" s="129"/>
      <c r="AT285" s="129"/>
    </row>
    <row r="286" spans="45:46" x14ac:dyDescent="0.25">
      <c r="AS286" s="129"/>
      <c r="AT286" s="129"/>
    </row>
    <row r="287" spans="45:46" x14ac:dyDescent="0.25">
      <c r="AS287" s="129"/>
      <c r="AT287" s="129"/>
    </row>
    <row r="288" spans="45:46" x14ac:dyDescent="0.25">
      <c r="AS288" s="129"/>
      <c r="AT288" s="129"/>
    </row>
    <row r="289" spans="45:46" x14ac:dyDescent="0.25">
      <c r="AS289" s="129"/>
      <c r="AT289" s="129"/>
    </row>
    <row r="290" spans="45:46" x14ac:dyDescent="0.25">
      <c r="AS290" s="129"/>
      <c r="AT290" s="129"/>
    </row>
    <row r="291" spans="45:46" x14ac:dyDescent="0.25">
      <c r="AS291" s="129"/>
      <c r="AT291" s="129"/>
    </row>
    <row r="292" spans="45:46" x14ac:dyDescent="0.25">
      <c r="AS292" s="129"/>
      <c r="AT292" s="129"/>
    </row>
    <row r="293" spans="45:46" x14ac:dyDescent="0.25">
      <c r="AS293" s="129"/>
      <c r="AT293" s="129"/>
    </row>
    <row r="294" spans="45:46" x14ac:dyDescent="0.25">
      <c r="AS294" s="129"/>
      <c r="AT294" s="129"/>
    </row>
    <row r="295" spans="45:46" x14ac:dyDescent="0.25">
      <c r="AS295" s="129"/>
      <c r="AT295" s="129"/>
    </row>
    <row r="296" spans="45:46" x14ac:dyDescent="0.25">
      <c r="AS296" s="129"/>
      <c r="AT296" s="129"/>
    </row>
    <row r="297" spans="45:46" x14ac:dyDescent="0.25">
      <c r="AS297" s="129"/>
      <c r="AT297" s="129"/>
    </row>
    <row r="298" spans="45:46" x14ac:dyDescent="0.25">
      <c r="AS298" s="129"/>
      <c r="AT298" s="129"/>
    </row>
    <row r="299" spans="45:46" x14ac:dyDescent="0.25">
      <c r="AS299" s="129"/>
      <c r="AT299" s="129"/>
    </row>
    <row r="300" spans="45:46" x14ac:dyDescent="0.25">
      <c r="AS300" s="129"/>
      <c r="AT300" s="129"/>
    </row>
    <row r="301" spans="45:46" x14ac:dyDescent="0.25">
      <c r="AS301" s="129"/>
      <c r="AT301" s="129"/>
    </row>
    <row r="302" spans="45:46" x14ac:dyDescent="0.25">
      <c r="AS302" s="129"/>
      <c r="AT302" s="129"/>
    </row>
    <row r="303" spans="45:46" x14ac:dyDescent="0.25">
      <c r="AS303" s="129"/>
      <c r="AT303" s="129"/>
    </row>
    <row r="304" spans="45:46" x14ac:dyDescent="0.25">
      <c r="AS304" s="129"/>
      <c r="AT304" s="129"/>
    </row>
    <row r="305" spans="45:46" x14ac:dyDescent="0.25">
      <c r="AS305" s="129"/>
      <c r="AT305" s="129"/>
    </row>
    <row r="306" spans="45:46" x14ac:dyDescent="0.25">
      <c r="AS306" s="129"/>
      <c r="AT306" s="129"/>
    </row>
    <row r="307" spans="45:46" x14ac:dyDescent="0.25">
      <c r="AS307" s="129"/>
      <c r="AT307" s="129"/>
    </row>
    <row r="308" spans="45:46" x14ac:dyDescent="0.25">
      <c r="AS308" s="129"/>
      <c r="AT308" s="129"/>
    </row>
    <row r="309" spans="45:46" x14ac:dyDescent="0.25">
      <c r="AS309" s="129"/>
      <c r="AT309" s="129"/>
    </row>
    <row r="310" spans="45:46" x14ac:dyDescent="0.25">
      <c r="AS310" s="129"/>
      <c r="AT310" s="129"/>
    </row>
    <row r="311" spans="45:46" x14ac:dyDescent="0.25">
      <c r="AS311" s="129"/>
      <c r="AT311" s="129"/>
    </row>
    <row r="312" spans="45:46" x14ac:dyDescent="0.25">
      <c r="AS312" s="129"/>
      <c r="AT312" s="129"/>
    </row>
    <row r="313" spans="45:46" x14ac:dyDescent="0.25">
      <c r="AS313" s="129"/>
      <c r="AT313" s="129"/>
    </row>
    <row r="314" spans="45:46" x14ac:dyDescent="0.25">
      <c r="AS314" s="129"/>
      <c r="AT314" s="129"/>
    </row>
    <row r="315" spans="45:46" x14ac:dyDescent="0.25">
      <c r="AS315" s="129"/>
      <c r="AT315" s="129"/>
    </row>
    <row r="316" spans="45:46" x14ac:dyDescent="0.25">
      <c r="AS316" s="129"/>
      <c r="AT316" s="129"/>
    </row>
    <row r="317" spans="45:46" x14ac:dyDescent="0.25">
      <c r="AS317" s="129"/>
      <c r="AT317" s="129"/>
    </row>
    <row r="318" spans="45:46" x14ac:dyDescent="0.25">
      <c r="AS318" s="129"/>
      <c r="AT318" s="129"/>
    </row>
    <row r="319" spans="45:46" x14ac:dyDescent="0.25">
      <c r="AS319" s="129"/>
      <c r="AT319" s="129"/>
    </row>
    <row r="320" spans="45:46" x14ac:dyDescent="0.25">
      <c r="AS320" s="129"/>
      <c r="AT320" s="129"/>
    </row>
    <row r="321" spans="45:46" x14ac:dyDescent="0.25">
      <c r="AS321" s="129"/>
      <c r="AT321" s="129"/>
    </row>
    <row r="322" spans="45:46" x14ac:dyDescent="0.25">
      <c r="AS322" s="129"/>
      <c r="AT322" s="129"/>
    </row>
    <row r="323" spans="45:46" x14ac:dyDescent="0.25">
      <c r="AS323" s="129"/>
      <c r="AT323" s="129"/>
    </row>
    <row r="324" spans="45:46" x14ac:dyDescent="0.25">
      <c r="AS324" s="129"/>
      <c r="AT324" s="129"/>
    </row>
    <row r="325" spans="45:46" x14ac:dyDescent="0.25">
      <c r="AS325" s="129"/>
      <c r="AT325" s="129"/>
    </row>
    <row r="326" spans="45:46" x14ac:dyDescent="0.25">
      <c r="AS326" s="129"/>
      <c r="AT326" s="129"/>
    </row>
    <row r="327" spans="45:46" x14ac:dyDescent="0.25">
      <c r="AS327" s="129"/>
      <c r="AT327" s="129"/>
    </row>
    <row r="328" spans="45:46" x14ac:dyDescent="0.25">
      <c r="AS328" s="129"/>
      <c r="AT328" s="129"/>
    </row>
    <row r="329" spans="45:46" x14ac:dyDescent="0.25">
      <c r="AS329" s="129"/>
      <c r="AT329" s="129"/>
    </row>
    <row r="330" spans="45:46" x14ac:dyDescent="0.25">
      <c r="AS330" s="129"/>
      <c r="AT330" s="129"/>
    </row>
    <row r="331" spans="45:46" x14ac:dyDescent="0.25">
      <c r="AS331" s="129"/>
      <c r="AT331" s="129"/>
    </row>
    <row r="332" spans="45:46" x14ac:dyDescent="0.25">
      <c r="AS332" s="129"/>
      <c r="AT332" s="129"/>
    </row>
    <row r="333" spans="45:46" x14ac:dyDescent="0.25">
      <c r="AS333" s="129"/>
      <c r="AT333" s="129"/>
    </row>
    <row r="334" spans="45:46" x14ac:dyDescent="0.25">
      <c r="AS334" s="129"/>
      <c r="AT334" s="129"/>
    </row>
    <row r="335" spans="45:46" x14ac:dyDescent="0.25">
      <c r="AS335" s="129"/>
      <c r="AT335" s="129"/>
    </row>
    <row r="336" spans="45:46" x14ac:dyDescent="0.25">
      <c r="AS336" s="129"/>
      <c r="AT336" s="129"/>
    </row>
    <row r="337" spans="45:46" x14ac:dyDescent="0.25">
      <c r="AS337" s="129"/>
      <c r="AT337" s="129"/>
    </row>
    <row r="338" spans="45:46" x14ac:dyDescent="0.25">
      <c r="AS338" s="129"/>
      <c r="AT338" s="129"/>
    </row>
    <row r="339" spans="45:46" x14ac:dyDescent="0.25">
      <c r="AS339" s="129"/>
      <c r="AT339" s="129"/>
    </row>
    <row r="340" spans="45:46" x14ac:dyDescent="0.25">
      <c r="AS340" s="129"/>
      <c r="AT340" s="129"/>
    </row>
    <row r="341" spans="45:46" x14ac:dyDescent="0.25">
      <c r="AS341" s="129"/>
      <c r="AT341" s="129"/>
    </row>
    <row r="342" spans="45:46" x14ac:dyDescent="0.25">
      <c r="AS342" s="129"/>
      <c r="AT342" s="129"/>
    </row>
    <row r="343" spans="45:46" x14ac:dyDescent="0.25">
      <c r="AS343" s="129"/>
      <c r="AT343" s="129"/>
    </row>
    <row r="344" spans="45:46" x14ac:dyDescent="0.25">
      <c r="AS344" s="129"/>
      <c r="AT344" s="129"/>
    </row>
    <row r="345" spans="45:46" x14ac:dyDescent="0.25">
      <c r="AS345" s="129"/>
      <c r="AT345" s="129"/>
    </row>
    <row r="346" spans="45:46" x14ac:dyDescent="0.25">
      <c r="AS346" s="129"/>
      <c r="AT346" s="129"/>
    </row>
    <row r="347" spans="45:46" x14ac:dyDescent="0.25">
      <c r="AS347" s="129"/>
      <c r="AT347" s="129"/>
    </row>
    <row r="348" spans="45:46" x14ac:dyDescent="0.25">
      <c r="AS348" s="129"/>
      <c r="AT348" s="129"/>
    </row>
    <row r="349" spans="45:46" x14ac:dyDescent="0.25">
      <c r="AS349" s="129"/>
      <c r="AT349" s="129"/>
    </row>
    <row r="350" spans="45:46" x14ac:dyDescent="0.25">
      <c r="AS350" s="129"/>
      <c r="AT350" s="129"/>
    </row>
    <row r="351" spans="45:46" x14ac:dyDescent="0.25">
      <c r="AS351" s="129"/>
      <c r="AT351" s="129"/>
    </row>
    <row r="352" spans="45:46" x14ac:dyDescent="0.25">
      <c r="AS352" s="129"/>
      <c r="AT352" s="129"/>
    </row>
    <row r="353" spans="45:46" x14ac:dyDescent="0.25">
      <c r="AS353" s="129"/>
      <c r="AT353" s="129"/>
    </row>
    <row r="354" spans="45:46" x14ac:dyDescent="0.25">
      <c r="AS354" s="129"/>
      <c r="AT354" s="129"/>
    </row>
    <row r="355" spans="45:46" x14ac:dyDescent="0.25">
      <c r="AS355" s="129"/>
      <c r="AT355" s="129"/>
    </row>
    <row r="356" spans="45:46" x14ac:dyDescent="0.25">
      <c r="AS356" s="129"/>
      <c r="AT356" s="129"/>
    </row>
    <row r="357" spans="45:46" x14ac:dyDescent="0.25">
      <c r="AS357" s="129"/>
      <c r="AT357" s="129"/>
    </row>
    <row r="358" spans="45:46" x14ac:dyDescent="0.25">
      <c r="AS358" s="129"/>
      <c r="AT358" s="129"/>
    </row>
    <row r="359" spans="45:46" x14ac:dyDescent="0.25">
      <c r="AS359" s="129"/>
      <c r="AT359" s="129"/>
    </row>
    <row r="360" spans="45:46" x14ac:dyDescent="0.25">
      <c r="AS360" s="129"/>
      <c r="AT360" s="129"/>
    </row>
    <row r="361" spans="45:46" x14ac:dyDescent="0.25">
      <c r="AS361" s="129"/>
      <c r="AT361" s="129"/>
    </row>
    <row r="362" spans="45:46" x14ac:dyDescent="0.25">
      <c r="AS362" s="129"/>
      <c r="AT362" s="129"/>
    </row>
    <row r="363" spans="45:46" x14ac:dyDescent="0.25">
      <c r="AS363" s="129"/>
      <c r="AT363" s="129"/>
    </row>
    <row r="364" spans="45:46" x14ac:dyDescent="0.25">
      <c r="AS364" s="129"/>
      <c r="AT364" s="129"/>
    </row>
    <row r="365" spans="45:46" x14ac:dyDescent="0.25">
      <c r="AS365" s="129"/>
      <c r="AT365" s="129"/>
    </row>
    <row r="366" spans="45:46" x14ac:dyDescent="0.25">
      <c r="AS366" s="129"/>
      <c r="AT366" s="129"/>
    </row>
    <row r="367" spans="45:46" x14ac:dyDescent="0.25">
      <c r="AS367" s="129"/>
      <c r="AT367" s="129"/>
    </row>
    <row r="368" spans="45:46" x14ac:dyDescent="0.25">
      <c r="AS368" s="129"/>
      <c r="AT368" s="129"/>
    </row>
    <row r="369" spans="45:46" x14ac:dyDescent="0.25">
      <c r="AS369" s="129"/>
      <c r="AT369" s="129"/>
    </row>
    <row r="370" spans="45:46" x14ac:dyDescent="0.25">
      <c r="AS370" s="129"/>
      <c r="AT370" s="129"/>
    </row>
    <row r="371" spans="45:46" x14ac:dyDescent="0.25">
      <c r="AS371" s="129"/>
      <c r="AT371" s="129"/>
    </row>
    <row r="372" spans="45:46" x14ac:dyDescent="0.25">
      <c r="AS372" s="129"/>
      <c r="AT372" s="129"/>
    </row>
    <row r="373" spans="45:46" x14ac:dyDescent="0.25">
      <c r="AS373" s="129"/>
      <c r="AT373" s="129"/>
    </row>
    <row r="374" spans="45:46" x14ac:dyDescent="0.25">
      <c r="AS374" s="129"/>
      <c r="AT374" s="129"/>
    </row>
    <row r="375" spans="45:46" x14ac:dyDescent="0.25">
      <c r="AS375" s="129"/>
      <c r="AT375" s="129"/>
    </row>
    <row r="376" spans="45:46" x14ac:dyDescent="0.25">
      <c r="AS376" s="129"/>
      <c r="AT376" s="129"/>
    </row>
    <row r="377" spans="45:46" x14ac:dyDescent="0.25">
      <c r="AS377" s="129"/>
      <c r="AT377" s="129"/>
    </row>
    <row r="378" spans="45:46" x14ac:dyDescent="0.25">
      <c r="AS378" s="129"/>
      <c r="AT378" s="129"/>
    </row>
    <row r="379" spans="45:46" x14ac:dyDescent="0.25">
      <c r="AS379" s="129"/>
      <c r="AT379" s="129"/>
    </row>
    <row r="380" spans="45:46" x14ac:dyDescent="0.25">
      <c r="AS380" s="129"/>
      <c r="AT380" s="129"/>
    </row>
    <row r="381" spans="45:46" x14ac:dyDescent="0.25">
      <c r="AS381" s="129"/>
      <c r="AT381" s="129"/>
    </row>
    <row r="382" spans="45:46" x14ac:dyDescent="0.25">
      <c r="AS382" s="129"/>
      <c r="AT382" s="129"/>
    </row>
    <row r="383" spans="45:46" x14ac:dyDescent="0.25">
      <c r="AS383" s="129"/>
      <c r="AT383" s="129"/>
    </row>
    <row r="384" spans="45:46" x14ac:dyDescent="0.25">
      <c r="AS384" s="129"/>
      <c r="AT384" s="129"/>
    </row>
    <row r="385" spans="45:46" x14ac:dyDescent="0.25">
      <c r="AS385" s="129"/>
      <c r="AT385" s="129"/>
    </row>
    <row r="386" spans="45:46" x14ac:dyDescent="0.25">
      <c r="AS386" s="129"/>
      <c r="AT386" s="129"/>
    </row>
    <row r="387" spans="45:46" x14ac:dyDescent="0.25">
      <c r="AS387" s="129"/>
      <c r="AT387" s="129"/>
    </row>
    <row r="388" spans="45:46" x14ac:dyDescent="0.25">
      <c r="AS388" s="129"/>
      <c r="AT388" s="129"/>
    </row>
    <row r="389" spans="45:46" x14ac:dyDescent="0.25">
      <c r="AS389" s="129"/>
      <c r="AT389" s="129"/>
    </row>
    <row r="390" spans="45:46" x14ac:dyDescent="0.25">
      <c r="AS390" s="129"/>
      <c r="AT390" s="129"/>
    </row>
    <row r="391" spans="45:46" x14ac:dyDescent="0.25">
      <c r="AS391" s="129"/>
      <c r="AT391" s="129"/>
    </row>
    <row r="392" spans="45:46" x14ac:dyDescent="0.25">
      <c r="AS392" s="129"/>
      <c r="AT392" s="129"/>
    </row>
    <row r="393" spans="45:46" x14ac:dyDescent="0.25">
      <c r="AS393" s="129"/>
      <c r="AT393" s="129"/>
    </row>
    <row r="394" spans="45:46" x14ac:dyDescent="0.25">
      <c r="AS394" s="129"/>
      <c r="AT394" s="129"/>
    </row>
    <row r="395" spans="45:46" x14ac:dyDescent="0.25">
      <c r="AS395" s="129"/>
      <c r="AT395" s="129"/>
    </row>
    <row r="396" spans="45:46" x14ac:dyDescent="0.25">
      <c r="AS396" s="129"/>
      <c r="AT396" s="129"/>
    </row>
    <row r="397" spans="45:46" x14ac:dyDescent="0.25">
      <c r="AS397" s="129"/>
      <c r="AT397" s="129"/>
    </row>
    <row r="398" spans="45:46" x14ac:dyDescent="0.25">
      <c r="AS398" s="129"/>
      <c r="AT398" s="129"/>
    </row>
    <row r="399" spans="45:46" x14ac:dyDescent="0.25">
      <c r="AS399" s="129"/>
      <c r="AT399" s="129"/>
    </row>
    <row r="400" spans="45:46" x14ac:dyDescent="0.25">
      <c r="AS400" s="129"/>
      <c r="AT400" s="129"/>
    </row>
    <row r="401" spans="45:46" x14ac:dyDescent="0.25">
      <c r="AS401" s="129"/>
      <c r="AT401" s="129"/>
    </row>
    <row r="402" spans="45:46" x14ac:dyDescent="0.25">
      <c r="AS402" s="129"/>
      <c r="AT402" s="129"/>
    </row>
    <row r="403" spans="45:46" x14ac:dyDescent="0.25">
      <c r="AS403" s="129"/>
      <c r="AT403" s="129"/>
    </row>
    <row r="404" spans="45:46" x14ac:dyDescent="0.25">
      <c r="AS404" s="129"/>
      <c r="AT404" s="129"/>
    </row>
    <row r="405" spans="45:46" x14ac:dyDescent="0.25">
      <c r="AS405" s="129"/>
      <c r="AT405" s="129"/>
    </row>
    <row r="406" spans="45:46" x14ac:dyDescent="0.25">
      <c r="AS406" s="129"/>
      <c r="AT406" s="129"/>
    </row>
    <row r="407" spans="45:46" x14ac:dyDescent="0.25">
      <c r="AS407" s="129"/>
      <c r="AT407" s="129"/>
    </row>
    <row r="408" spans="45:46" x14ac:dyDescent="0.25">
      <c r="AS408" s="129"/>
      <c r="AT408" s="129"/>
    </row>
    <row r="409" spans="45:46" x14ac:dyDescent="0.25">
      <c r="AS409" s="129"/>
      <c r="AT409" s="129"/>
    </row>
    <row r="410" spans="45:46" x14ac:dyDescent="0.25">
      <c r="AS410" s="129"/>
      <c r="AT410" s="129"/>
    </row>
    <row r="411" spans="45:46" x14ac:dyDescent="0.25">
      <c r="AS411" s="129"/>
      <c r="AT411" s="129"/>
    </row>
    <row r="412" spans="45:46" x14ac:dyDescent="0.25">
      <c r="AS412" s="129"/>
      <c r="AT412" s="129"/>
    </row>
    <row r="413" spans="45:46" x14ac:dyDescent="0.25">
      <c r="AS413" s="129"/>
      <c r="AT413" s="129"/>
    </row>
    <row r="414" spans="45:46" x14ac:dyDescent="0.25">
      <c r="AS414" s="129"/>
      <c r="AT414" s="129"/>
    </row>
    <row r="415" spans="45:46" x14ac:dyDescent="0.25">
      <c r="AS415" s="129"/>
      <c r="AT415" s="129"/>
    </row>
    <row r="416" spans="45:46" x14ac:dyDescent="0.25">
      <c r="AS416" s="129"/>
      <c r="AT416" s="129"/>
    </row>
    <row r="417" spans="45:46" x14ac:dyDescent="0.25">
      <c r="AS417" s="129"/>
      <c r="AT417" s="129"/>
    </row>
    <row r="418" spans="45:46" x14ac:dyDescent="0.25">
      <c r="AS418" s="129"/>
      <c r="AT418" s="129"/>
    </row>
    <row r="419" spans="45:46" x14ac:dyDescent="0.25">
      <c r="AS419" s="129"/>
      <c r="AT419" s="129"/>
    </row>
    <row r="420" spans="45:46" x14ac:dyDescent="0.25">
      <c r="AS420" s="129"/>
      <c r="AT420" s="129"/>
    </row>
    <row r="421" spans="45:46" x14ac:dyDescent="0.25">
      <c r="AS421" s="129"/>
      <c r="AT421" s="129"/>
    </row>
    <row r="422" spans="45:46" x14ac:dyDescent="0.25">
      <c r="AS422" s="129"/>
      <c r="AT422" s="129"/>
    </row>
    <row r="423" spans="45:46" x14ac:dyDescent="0.25">
      <c r="AS423" s="129"/>
      <c r="AT423" s="129"/>
    </row>
    <row r="424" spans="45:46" x14ac:dyDescent="0.25">
      <c r="AS424" s="129"/>
      <c r="AT424" s="129"/>
    </row>
    <row r="425" spans="45:46" x14ac:dyDescent="0.25">
      <c r="AS425" s="129"/>
      <c r="AT425" s="129"/>
    </row>
    <row r="426" spans="45:46" x14ac:dyDescent="0.25">
      <c r="AS426" s="129"/>
      <c r="AT426" s="129"/>
    </row>
    <row r="427" spans="45:46" x14ac:dyDescent="0.25">
      <c r="AS427" s="129"/>
      <c r="AT427" s="129"/>
    </row>
    <row r="428" spans="45:46" x14ac:dyDescent="0.25">
      <c r="AS428" s="129"/>
      <c r="AT428" s="129"/>
    </row>
    <row r="429" spans="45:46" x14ac:dyDescent="0.25">
      <c r="AS429" s="129"/>
      <c r="AT429" s="129"/>
    </row>
    <row r="430" spans="45:46" x14ac:dyDescent="0.25">
      <c r="AS430" s="129"/>
      <c r="AT430" s="129"/>
    </row>
    <row r="431" spans="45:46" x14ac:dyDescent="0.25">
      <c r="AS431" s="129"/>
      <c r="AT431" s="129"/>
    </row>
    <row r="432" spans="45:46" x14ac:dyDescent="0.25">
      <c r="AS432" s="129"/>
      <c r="AT432" s="129"/>
    </row>
    <row r="433" spans="45:46" x14ac:dyDescent="0.25">
      <c r="AS433" s="129"/>
      <c r="AT433" s="129"/>
    </row>
    <row r="434" spans="45:46" x14ac:dyDescent="0.25">
      <c r="AS434" s="129"/>
      <c r="AT434" s="129"/>
    </row>
    <row r="435" spans="45:46" x14ac:dyDescent="0.25">
      <c r="AS435" s="129"/>
      <c r="AT435" s="129"/>
    </row>
    <row r="436" spans="45:46" x14ac:dyDescent="0.25">
      <c r="AS436" s="129"/>
      <c r="AT436" s="129"/>
    </row>
    <row r="437" spans="45:46" x14ac:dyDescent="0.25">
      <c r="AS437" s="129"/>
      <c r="AT437" s="129"/>
    </row>
    <row r="438" spans="45:46" x14ac:dyDescent="0.25">
      <c r="AS438" s="129"/>
      <c r="AT438" s="129"/>
    </row>
    <row r="439" spans="45:46" x14ac:dyDescent="0.25">
      <c r="AS439" s="129"/>
      <c r="AT439" s="129"/>
    </row>
    <row r="440" spans="45:46" x14ac:dyDescent="0.25">
      <c r="AS440" s="129"/>
      <c r="AT440" s="129"/>
    </row>
    <row r="441" spans="45:46" x14ac:dyDescent="0.25">
      <c r="AS441" s="129"/>
      <c r="AT441" s="129"/>
    </row>
    <row r="442" spans="45:46" x14ac:dyDescent="0.25">
      <c r="AS442" s="129"/>
      <c r="AT442" s="129"/>
    </row>
    <row r="443" spans="45:46" x14ac:dyDescent="0.25">
      <c r="AS443" s="129"/>
      <c r="AT443" s="129"/>
    </row>
    <row r="444" spans="45:46" x14ac:dyDescent="0.25">
      <c r="AS444" s="129"/>
      <c r="AT444" s="129"/>
    </row>
    <row r="445" spans="45:46" x14ac:dyDescent="0.25">
      <c r="AS445" s="129"/>
      <c r="AT445" s="129"/>
    </row>
    <row r="446" spans="45:46" x14ac:dyDescent="0.25">
      <c r="AS446" s="129"/>
      <c r="AT446" s="129"/>
    </row>
    <row r="447" spans="45:46" x14ac:dyDescent="0.25">
      <c r="AS447" s="129"/>
      <c r="AT447" s="129"/>
    </row>
    <row r="448" spans="45:46" x14ac:dyDescent="0.25">
      <c r="AS448" s="129"/>
      <c r="AT448" s="129"/>
    </row>
    <row r="449" spans="45:46" x14ac:dyDescent="0.25">
      <c r="AS449" s="129"/>
      <c r="AT449" s="129"/>
    </row>
    <row r="450" spans="45:46" x14ac:dyDescent="0.25">
      <c r="AS450" s="129"/>
      <c r="AT450" s="129"/>
    </row>
    <row r="451" spans="45:46" x14ac:dyDescent="0.25">
      <c r="AS451" s="129"/>
      <c r="AT451" s="129"/>
    </row>
    <row r="452" spans="45:46" x14ac:dyDescent="0.25">
      <c r="AS452" s="129"/>
      <c r="AT452" s="129"/>
    </row>
    <row r="453" spans="45:46" x14ac:dyDescent="0.25">
      <c r="AS453" s="129"/>
      <c r="AT453" s="129"/>
    </row>
    <row r="454" spans="45:46" x14ac:dyDescent="0.25">
      <c r="AS454" s="129"/>
      <c r="AT454" s="129"/>
    </row>
    <row r="455" spans="45:46" x14ac:dyDescent="0.25">
      <c r="AS455" s="129"/>
      <c r="AT455" s="129"/>
    </row>
    <row r="456" spans="45:46" x14ac:dyDescent="0.25">
      <c r="AS456" s="129"/>
      <c r="AT456" s="129"/>
    </row>
    <row r="457" spans="45:46" x14ac:dyDescent="0.25">
      <c r="AS457" s="129"/>
      <c r="AT457" s="129"/>
    </row>
    <row r="458" spans="45:46" x14ac:dyDescent="0.25">
      <c r="AS458" s="129"/>
      <c r="AT458" s="129"/>
    </row>
    <row r="459" spans="45:46" x14ac:dyDescent="0.25">
      <c r="AS459" s="129"/>
      <c r="AT459" s="129"/>
    </row>
    <row r="460" spans="45:46" x14ac:dyDescent="0.25">
      <c r="AS460" s="129"/>
      <c r="AT460" s="129"/>
    </row>
    <row r="461" spans="45:46" x14ac:dyDescent="0.25">
      <c r="AS461" s="129"/>
      <c r="AT461" s="129"/>
    </row>
    <row r="462" spans="45:46" x14ac:dyDescent="0.25">
      <c r="AS462" s="129"/>
      <c r="AT462" s="129"/>
    </row>
    <row r="463" spans="45:46" x14ac:dyDescent="0.25">
      <c r="AS463" s="129"/>
      <c r="AT463" s="129"/>
    </row>
    <row r="464" spans="45:46" x14ac:dyDescent="0.25">
      <c r="AS464" s="129"/>
      <c r="AT464" s="129"/>
    </row>
    <row r="465" spans="45:46" x14ac:dyDescent="0.25">
      <c r="AS465" s="129"/>
      <c r="AT465" s="129"/>
    </row>
    <row r="466" spans="45:46" x14ac:dyDescent="0.25">
      <c r="AS466" s="129"/>
      <c r="AT466" s="129"/>
    </row>
    <row r="467" spans="45:46" x14ac:dyDescent="0.25">
      <c r="AS467" s="129"/>
      <c r="AT467" s="129"/>
    </row>
    <row r="468" spans="45:46" x14ac:dyDescent="0.25">
      <c r="AS468" s="129"/>
      <c r="AT468" s="129"/>
    </row>
    <row r="469" spans="45:46" x14ac:dyDescent="0.25">
      <c r="AS469" s="129"/>
      <c r="AT469" s="129"/>
    </row>
    <row r="470" spans="45:46" x14ac:dyDescent="0.25">
      <c r="AS470" s="129"/>
      <c r="AT470" s="129"/>
    </row>
    <row r="471" spans="45:46" x14ac:dyDescent="0.25">
      <c r="AS471" s="129"/>
      <c r="AT471" s="129"/>
    </row>
    <row r="472" spans="45:46" x14ac:dyDescent="0.25">
      <c r="AS472" s="129"/>
      <c r="AT472" s="129"/>
    </row>
    <row r="473" spans="45:46" x14ac:dyDescent="0.25">
      <c r="AS473" s="129"/>
      <c r="AT473" s="129"/>
    </row>
    <row r="474" spans="45:46" x14ac:dyDescent="0.25">
      <c r="AS474" s="129"/>
      <c r="AT474" s="129"/>
    </row>
    <row r="475" spans="45:46" x14ac:dyDescent="0.25">
      <c r="AS475" s="129"/>
      <c r="AT475" s="129"/>
    </row>
    <row r="476" spans="45:46" x14ac:dyDescent="0.25">
      <c r="AS476" s="129"/>
      <c r="AT476" s="129"/>
    </row>
    <row r="477" spans="45:46" x14ac:dyDescent="0.25">
      <c r="AS477" s="129"/>
      <c r="AT477" s="129"/>
    </row>
    <row r="478" spans="45:46" x14ac:dyDescent="0.25">
      <c r="AS478" s="129"/>
      <c r="AT478" s="129"/>
    </row>
    <row r="479" spans="45:46" x14ac:dyDescent="0.25">
      <c r="AS479" s="129"/>
      <c r="AT479" s="129"/>
    </row>
    <row r="480" spans="45:46" x14ac:dyDescent="0.25">
      <c r="AS480" s="129"/>
      <c r="AT480" s="129"/>
    </row>
    <row r="481" spans="45:46" x14ac:dyDescent="0.25">
      <c r="AS481" s="129"/>
      <c r="AT481" s="129"/>
    </row>
    <row r="482" spans="45:46" x14ac:dyDescent="0.25">
      <c r="AS482" s="129"/>
      <c r="AT482" s="129"/>
    </row>
    <row r="483" spans="45:46" x14ac:dyDescent="0.25">
      <c r="AS483" s="129"/>
      <c r="AT483" s="129"/>
    </row>
    <row r="484" spans="45:46" x14ac:dyDescent="0.25">
      <c r="AS484" s="129"/>
      <c r="AT484" s="129"/>
    </row>
    <row r="485" spans="45:46" x14ac:dyDescent="0.25">
      <c r="AS485" s="129"/>
      <c r="AT485" s="129"/>
    </row>
    <row r="486" spans="45:46" x14ac:dyDescent="0.25">
      <c r="AS486" s="129"/>
      <c r="AT486" s="129"/>
    </row>
    <row r="487" spans="45:46" x14ac:dyDescent="0.25">
      <c r="AS487" s="129"/>
      <c r="AT487" s="129"/>
    </row>
    <row r="488" spans="45:46" x14ac:dyDescent="0.25">
      <c r="AS488" s="129"/>
      <c r="AT488" s="129"/>
    </row>
    <row r="489" spans="45:46" x14ac:dyDescent="0.25">
      <c r="AS489" s="129"/>
      <c r="AT489" s="129"/>
    </row>
    <row r="490" spans="45:46" x14ac:dyDescent="0.25">
      <c r="AS490" s="129"/>
      <c r="AT490" s="129"/>
    </row>
    <row r="491" spans="45:46" x14ac:dyDescent="0.25">
      <c r="AS491" s="129"/>
      <c r="AT491" s="129"/>
    </row>
    <row r="492" spans="45:46" x14ac:dyDescent="0.25">
      <c r="AS492" s="129"/>
      <c r="AT492" s="129"/>
    </row>
    <row r="493" spans="45:46" x14ac:dyDescent="0.25">
      <c r="AS493" s="129"/>
      <c r="AT493" s="129"/>
    </row>
    <row r="494" spans="45:46" x14ac:dyDescent="0.25">
      <c r="AS494" s="129"/>
      <c r="AT494" s="129"/>
    </row>
    <row r="495" spans="45:46" x14ac:dyDescent="0.25">
      <c r="AS495" s="129"/>
      <c r="AT495" s="129"/>
    </row>
    <row r="496" spans="45:46" x14ac:dyDescent="0.25">
      <c r="AS496" s="129"/>
      <c r="AT496" s="129"/>
    </row>
    <row r="497" spans="45:46" x14ac:dyDescent="0.25">
      <c r="AS497" s="129"/>
      <c r="AT497" s="129"/>
    </row>
    <row r="498" spans="45:46" x14ac:dyDescent="0.25">
      <c r="AS498" s="129"/>
      <c r="AT498" s="129"/>
    </row>
    <row r="499" spans="45:46" x14ac:dyDescent="0.25">
      <c r="AS499" s="129"/>
      <c r="AT499" s="129"/>
    </row>
    <row r="500" spans="45:46" x14ac:dyDescent="0.25">
      <c r="AS500" s="129"/>
      <c r="AT500" s="129"/>
    </row>
    <row r="501" spans="45:46" x14ac:dyDescent="0.25">
      <c r="AS501" s="129"/>
      <c r="AT501" s="129"/>
    </row>
    <row r="502" spans="45:46" x14ac:dyDescent="0.25">
      <c r="AS502" s="129"/>
      <c r="AT502" s="129"/>
    </row>
    <row r="503" spans="45:46" x14ac:dyDescent="0.25">
      <c r="AS503" s="129"/>
      <c r="AT503" s="129"/>
    </row>
    <row r="504" spans="45:46" x14ac:dyDescent="0.25">
      <c r="AS504" s="129"/>
      <c r="AT504" s="129"/>
    </row>
    <row r="505" spans="45:46" x14ac:dyDescent="0.25">
      <c r="AS505" s="129"/>
      <c r="AT505" s="129"/>
    </row>
    <row r="506" spans="45:46" x14ac:dyDescent="0.25">
      <c r="AS506" s="129"/>
      <c r="AT506" s="129"/>
    </row>
    <row r="507" spans="45:46" x14ac:dyDescent="0.25">
      <c r="AS507" s="129"/>
      <c r="AT507" s="129"/>
    </row>
    <row r="508" spans="45:46" x14ac:dyDescent="0.25">
      <c r="AS508" s="129"/>
      <c r="AT508" s="129"/>
    </row>
    <row r="509" spans="45:46" x14ac:dyDescent="0.25">
      <c r="AS509" s="129"/>
      <c r="AT509" s="129"/>
    </row>
    <row r="510" spans="45:46" x14ac:dyDescent="0.25">
      <c r="AS510" s="129"/>
      <c r="AT510" s="129"/>
    </row>
    <row r="511" spans="45:46" x14ac:dyDescent="0.25">
      <c r="AS511" s="129"/>
      <c r="AT511" s="129"/>
    </row>
    <row r="512" spans="45:46" x14ac:dyDescent="0.25">
      <c r="AS512" s="129"/>
      <c r="AT512" s="129"/>
    </row>
    <row r="513" spans="45:46" x14ac:dyDescent="0.25">
      <c r="AS513" s="129"/>
      <c r="AT513" s="129"/>
    </row>
    <row r="514" spans="45:46" x14ac:dyDescent="0.25">
      <c r="AS514" s="129"/>
      <c r="AT514" s="129"/>
    </row>
    <row r="515" spans="45:46" x14ac:dyDescent="0.25">
      <c r="AS515" s="129"/>
      <c r="AT515" s="129"/>
    </row>
    <row r="516" spans="45:46" x14ac:dyDescent="0.25">
      <c r="AS516" s="129"/>
      <c r="AT516" s="129"/>
    </row>
    <row r="517" spans="45:46" x14ac:dyDescent="0.25">
      <c r="AS517" s="129"/>
      <c r="AT517" s="129"/>
    </row>
    <row r="518" spans="45:46" x14ac:dyDescent="0.25">
      <c r="AS518" s="129"/>
      <c r="AT518" s="129"/>
    </row>
    <row r="519" spans="45:46" x14ac:dyDescent="0.25">
      <c r="AS519" s="129"/>
      <c r="AT519" s="129"/>
    </row>
    <row r="520" spans="45:46" x14ac:dyDescent="0.25">
      <c r="AS520" s="129"/>
      <c r="AT520" s="129"/>
    </row>
    <row r="521" spans="45:46" x14ac:dyDescent="0.25">
      <c r="AS521" s="129"/>
      <c r="AT521" s="129"/>
    </row>
    <row r="522" spans="45:46" x14ac:dyDescent="0.25">
      <c r="AS522" s="129"/>
      <c r="AT522" s="129"/>
    </row>
    <row r="523" spans="45:46" x14ac:dyDescent="0.25">
      <c r="AS523" s="129"/>
      <c r="AT523" s="129"/>
    </row>
    <row r="524" spans="45:46" x14ac:dyDescent="0.25">
      <c r="AS524" s="129"/>
      <c r="AT524" s="129"/>
    </row>
    <row r="525" spans="45:46" x14ac:dyDescent="0.25">
      <c r="AS525" s="129"/>
      <c r="AT525" s="129"/>
    </row>
    <row r="526" spans="45:46" x14ac:dyDescent="0.25">
      <c r="AS526" s="129"/>
      <c r="AT526" s="129"/>
    </row>
    <row r="527" spans="45:46" x14ac:dyDescent="0.25">
      <c r="AS527" s="129"/>
      <c r="AT527" s="129"/>
    </row>
    <row r="528" spans="45:46" x14ac:dyDescent="0.25">
      <c r="AS528" s="129"/>
      <c r="AT528" s="129"/>
    </row>
    <row r="529" spans="45:46" x14ac:dyDescent="0.25">
      <c r="AS529" s="129"/>
      <c r="AT529" s="129"/>
    </row>
    <row r="530" spans="45:46" x14ac:dyDescent="0.25">
      <c r="AS530" s="129"/>
      <c r="AT530" s="129"/>
    </row>
    <row r="531" spans="45:46" x14ac:dyDescent="0.25">
      <c r="AS531" s="129"/>
      <c r="AT531" s="129"/>
    </row>
    <row r="532" spans="45:46" x14ac:dyDescent="0.25">
      <c r="AS532" s="129"/>
      <c r="AT532" s="129"/>
    </row>
    <row r="533" spans="45:46" x14ac:dyDescent="0.25">
      <c r="AS533" s="129"/>
      <c r="AT533" s="129"/>
    </row>
    <row r="534" spans="45:46" x14ac:dyDescent="0.25">
      <c r="AS534" s="129"/>
      <c r="AT534" s="129"/>
    </row>
    <row r="535" spans="45:46" x14ac:dyDescent="0.25">
      <c r="AS535" s="129"/>
      <c r="AT535" s="129"/>
    </row>
    <row r="536" spans="45:46" x14ac:dyDescent="0.25">
      <c r="AS536" s="129"/>
      <c r="AT536" s="129"/>
    </row>
    <row r="537" spans="45:46" x14ac:dyDescent="0.25">
      <c r="AS537" s="129"/>
      <c r="AT537" s="129"/>
    </row>
    <row r="538" spans="45:46" x14ac:dyDescent="0.25">
      <c r="AS538" s="129"/>
      <c r="AT538" s="129"/>
    </row>
    <row r="539" spans="45:46" x14ac:dyDescent="0.25">
      <c r="AS539" s="129"/>
      <c r="AT539" s="129"/>
    </row>
    <row r="540" spans="45:46" x14ac:dyDescent="0.25">
      <c r="AS540" s="129"/>
      <c r="AT540" s="129"/>
    </row>
    <row r="541" spans="45:46" x14ac:dyDescent="0.25">
      <c r="AS541" s="129"/>
      <c r="AT541" s="129"/>
    </row>
    <row r="542" spans="45:46" x14ac:dyDescent="0.25">
      <c r="AS542" s="129"/>
      <c r="AT542" s="129"/>
    </row>
    <row r="543" spans="45:46" x14ac:dyDescent="0.25">
      <c r="AS543" s="129"/>
      <c r="AT543" s="129"/>
    </row>
    <row r="544" spans="45:46" x14ac:dyDescent="0.25">
      <c r="AS544" s="129"/>
      <c r="AT544" s="129"/>
    </row>
    <row r="545" spans="45:46" x14ac:dyDescent="0.25">
      <c r="AS545" s="129"/>
      <c r="AT545" s="129"/>
    </row>
    <row r="546" spans="45:46" x14ac:dyDescent="0.25">
      <c r="AS546" s="129"/>
      <c r="AT546" s="129"/>
    </row>
    <row r="547" spans="45:46" x14ac:dyDescent="0.25">
      <c r="AS547" s="129"/>
      <c r="AT547" s="129"/>
    </row>
    <row r="548" spans="45:46" x14ac:dyDescent="0.25">
      <c r="AS548" s="129"/>
      <c r="AT548" s="129"/>
    </row>
    <row r="549" spans="45:46" x14ac:dyDescent="0.25">
      <c r="AS549" s="129"/>
      <c r="AT549" s="129"/>
    </row>
    <row r="550" spans="45:46" x14ac:dyDescent="0.25">
      <c r="AS550" s="129"/>
      <c r="AT550" s="129"/>
    </row>
    <row r="551" spans="45:46" x14ac:dyDescent="0.25">
      <c r="AS551" s="129"/>
      <c r="AT551" s="129"/>
    </row>
    <row r="552" spans="45:46" x14ac:dyDescent="0.25">
      <c r="AS552" s="129"/>
      <c r="AT552" s="129"/>
    </row>
    <row r="553" spans="45:46" x14ac:dyDescent="0.25">
      <c r="AS553" s="129"/>
      <c r="AT553" s="129"/>
    </row>
    <row r="554" spans="45:46" x14ac:dyDescent="0.25">
      <c r="AS554" s="129"/>
      <c r="AT554" s="129"/>
    </row>
    <row r="555" spans="45:46" x14ac:dyDescent="0.25">
      <c r="AS555" s="129"/>
      <c r="AT555" s="129"/>
    </row>
    <row r="556" spans="45:46" x14ac:dyDescent="0.25">
      <c r="AS556" s="129"/>
      <c r="AT556" s="129"/>
    </row>
    <row r="557" spans="45:46" x14ac:dyDescent="0.25">
      <c r="AS557" s="129"/>
      <c r="AT557" s="129"/>
    </row>
    <row r="558" spans="45:46" x14ac:dyDescent="0.25">
      <c r="AS558" s="129"/>
      <c r="AT558" s="129"/>
    </row>
    <row r="559" spans="45:46" x14ac:dyDescent="0.25">
      <c r="AS559" s="129"/>
      <c r="AT559" s="129"/>
    </row>
    <row r="560" spans="45:46" x14ac:dyDescent="0.25">
      <c r="AS560" s="129"/>
      <c r="AT560" s="129"/>
    </row>
    <row r="561" spans="45:46" x14ac:dyDescent="0.25">
      <c r="AS561" s="129"/>
      <c r="AT561" s="129"/>
    </row>
    <row r="562" spans="45:46" x14ac:dyDescent="0.25">
      <c r="AS562" s="129"/>
      <c r="AT562" s="129"/>
    </row>
    <row r="563" spans="45:46" x14ac:dyDescent="0.25">
      <c r="AS563" s="129"/>
      <c r="AT563" s="129"/>
    </row>
    <row r="564" spans="45:46" x14ac:dyDescent="0.25">
      <c r="AS564" s="129"/>
      <c r="AT564" s="129"/>
    </row>
    <row r="565" spans="45:46" x14ac:dyDescent="0.25">
      <c r="AS565" s="129"/>
      <c r="AT565" s="129"/>
    </row>
    <row r="566" spans="45:46" x14ac:dyDescent="0.25">
      <c r="AS566" s="129"/>
      <c r="AT566" s="129"/>
    </row>
    <row r="567" spans="45:46" x14ac:dyDescent="0.25">
      <c r="AS567" s="129"/>
      <c r="AT567" s="129"/>
    </row>
    <row r="568" spans="45:46" x14ac:dyDescent="0.25">
      <c r="AS568" s="129"/>
      <c r="AT568" s="129"/>
    </row>
    <row r="569" spans="45:46" x14ac:dyDescent="0.25">
      <c r="AS569" s="129"/>
      <c r="AT569" s="129"/>
    </row>
    <row r="570" spans="45:46" x14ac:dyDescent="0.25">
      <c r="AS570" s="129"/>
      <c r="AT570" s="129"/>
    </row>
    <row r="571" spans="45:46" x14ac:dyDescent="0.25">
      <c r="AS571" s="129"/>
      <c r="AT571" s="129"/>
    </row>
    <row r="572" spans="45:46" x14ac:dyDescent="0.25">
      <c r="AS572" s="129"/>
      <c r="AT572" s="129"/>
    </row>
    <row r="573" spans="45:46" x14ac:dyDescent="0.25">
      <c r="AS573" s="129"/>
      <c r="AT573" s="129"/>
    </row>
    <row r="574" spans="45:46" x14ac:dyDescent="0.25">
      <c r="AS574" s="129"/>
      <c r="AT574" s="129"/>
    </row>
    <row r="575" spans="45:46" x14ac:dyDescent="0.25">
      <c r="AS575" s="129"/>
      <c r="AT575" s="129"/>
    </row>
    <row r="576" spans="45:46" x14ac:dyDescent="0.25">
      <c r="AS576" s="129"/>
      <c r="AT576" s="129"/>
    </row>
    <row r="577" spans="45:46" x14ac:dyDescent="0.25">
      <c r="AS577" s="129"/>
      <c r="AT577" s="129"/>
    </row>
    <row r="578" spans="45:46" x14ac:dyDescent="0.25">
      <c r="AS578" s="129"/>
      <c r="AT578" s="129"/>
    </row>
    <row r="579" spans="45:46" x14ac:dyDescent="0.25">
      <c r="AS579" s="129"/>
      <c r="AT579" s="129"/>
    </row>
    <row r="580" spans="45:46" x14ac:dyDescent="0.25">
      <c r="AS580" s="129"/>
      <c r="AT580" s="129"/>
    </row>
    <row r="581" spans="45:46" x14ac:dyDescent="0.25">
      <c r="AS581" s="129"/>
      <c r="AT581" s="129"/>
    </row>
    <row r="582" spans="45:46" x14ac:dyDescent="0.25">
      <c r="AS582" s="129"/>
      <c r="AT582" s="129"/>
    </row>
    <row r="583" spans="45:46" x14ac:dyDescent="0.25">
      <c r="AS583" s="129"/>
      <c r="AT583" s="129"/>
    </row>
    <row r="584" spans="45:46" x14ac:dyDescent="0.25">
      <c r="AS584" s="129"/>
      <c r="AT584" s="129"/>
    </row>
    <row r="585" spans="45:46" x14ac:dyDescent="0.25">
      <c r="AS585" s="129"/>
      <c r="AT585" s="129"/>
    </row>
    <row r="586" spans="45:46" x14ac:dyDescent="0.25">
      <c r="AS586" s="129"/>
      <c r="AT586" s="129"/>
    </row>
    <row r="587" spans="45:46" x14ac:dyDescent="0.25">
      <c r="AS587" s="129"/>
      <c r="AT587" s="129"/>
    </row>
    <row r="588" spans="45:46" x14ac:dyDescent="0.25">
      <c r="AS588" s="129"/>
      <c r="AT588" s="129"/>
    </row>
    <row r="589" spans="45:46" x14ac:dyDescent="0.25">
      <c r="AS589" s="129"/>
      <c r="AT589" s="129"/>
    </row>
    <row r="590" spans="45:46" x14ac:dyDescent="0.25">
      <c r="AS590" s="129"/>
      <c r="AT590" s="129"/>
    </row>
    <row r="591" spans="45:46" x14ac:dyDescent="0.25">
      <c r="AS591" s="129"/>
      <c r="AT591" s="129"/>
    </row>
    <row r="592" spans="45:46" x14ac:dyDescent="0.25">
      <c r="AS592" s="129"/>
      <c r="AT592" s="129"/>
    </row>
    <row r="593" spans="45:46" x14ac:dyDescent="0.25">
      <c r="AS593" s="129"/>
      <c r="AT593" s="129"/>
    </row>
    <row r="594" spans="45:46" x14ac:dyDescent="0.25">
      <c r="AS594" s="129"/>
      <c r="AT594" s="129"/>
    </row>
    <row r="595" spans="45:46" x14ac:dyDescent="0.25">
      <c r="AS595" s="129"/>
      <c r="AT595" s="129"/>
    </row>
    <row r="596" spans="45:46" x14ac:dyDescent="0.25">
      <c r="AS596" s="129"/>
      <c r="AT596" s="129"/>
    </row>
    <row r="597" spans="45:46" x14ac:dyDescent="0.25">
      <c r="AS597" s="129"/>
      <c r="AT597" s="129"/>
    </row>
    <row r="598" spans="45:46" x14ac:dyDescent="0.25">
      <c r="AS598" s="129"/>
      <c r="AT598" s="129"/>
    </row>
    <row r="599" spans="45:46" x14ac:dyDescent="0.25">
      <c r="AS599" s="129"/>
      <c r="AT599" s="129"/>
    </row>
    <row r="600" spans="45:46" x14ac:dyDescent="0.25">
      <c r="AS600" s="129"/>
      <c r="AT600" s="129"/>
    </row>
    <row r="601" spans="45:46" x14ac:dyDescent="0.25">
      <c r="AS601" s="129"/>
      <c r="AT601" s="129"/>
    </row>
    <row r="602" spans="45:46" x14ac:dyDescent="0.25">
      <c r="AS602" s="129"/>
      <c r="AT602" s="129"/>
    </row>
    <row r="603" spans="45:46" x14ac:dyDescent="0.25">
      <c r="AS603" s="129"/>
      <c r="AT603" s="129"/>
    </row>
    <row r="604" spans="45:46" x14ac:dyDescent="0.25">
      <c r="AS604" s="129"/>
      <c r="AT604" s="129"/>
    </row>
    <row r="605" spans="45:46" x14ac:dyDescent="0.25">
      <c r="AS605" s="129"/>
      <c r="AT605" s="129"/>
    </row>
    <row r="606" spans="45:46" x14ac:dyDescent="0.25">
      <c r="AS606" s="129"/>
      <c r="AT606" s="129"/>
    </row>
    <row r="607" spans="45:46" x14ac:dyDescent="0.25">
      <c r="AS607" s="129"/>
      <c r="AT607" s="129"/>
    </row>
    <row r="608" spans="45:46" x14ac:dyDescent="0.25">
      <c r="AS608" s="129"/>
      <c r="AT608" s="129"/>
    </row>
    <row r="609" spans="45:46" x14ac:dyDescent="0.25">
      <c r="AS609" s="129"/>
      <c r="AT609" s="129"/>
    </row>
    <row r="610" spans="45:46" x14ac:dyDescent="0.25">
      <c r="AS610" s="129"/>
      <c r="AT610" s="129"/>
    </row>
    <row r="611" spans="45:46" x14ac:dyDescent="0.25">
      <c r="AS611" s="129"/>
      <c r="AT611" s="129"/>
    </row>
    <row r="612" spans="45:46" x14ac:dyDescent="0.25">
      <c r="AS612" s="129"/>
      <c r="AT612" s="129"/>
    </row>
    <row r="613" spans="45:46" x14ac:dyDescent="0.25">
      <c r="AS613" s="129"/>
      <c r="AT613" s="129"/>
    </row>
    <row r="614" spans="45:46" x14ac:dyDescent="0.25">
      <c r="AS614" s="129"/>
      <c r="AT614" s="129"/>
    </row>
    <row r="615" spans="45:46" x14ac:dyDescent="0.25">
      <c r="AS615" s="129"/>
      <c r="AT615" s="129"/>
    </row>
    <row r="616" spans="45:46" x14ac:dyDescent="0.25">
      <c r="AS616" s="129"/>
      <c r="AT616" s="129"/>
    </row>
    <row r="617" spans="45:46" x14ac:dyDescent="0.25">
      <c r="AS617" s="129"/>
      <c r="AT617" s="129"/>
    </row>
    <row r="618" spans="45:46" x14ac:dyDescent="0.25">
      <c r="AS618" s="129"/>
      <c r="AT618" s="129"/>
    </row>
    <row r="619" spans="45:46" x14ac:dyDescent="0.25">
      <c r="AS619" s="129"/>
      <c r="AT619" s="129"/>
    </row>
    <row r="620" spans="45:46" x14ac:dyDescent="0.25">
      <c r="AS620" s="129"/>
      <c r="AT620" s="129"/>
    </row>
    <row r="621" spans="45:46" x14ac:dyDescent="0.25">
      <c r="AS621" s="129"/>
      <c r="AT621" s="129"/>
    </row>
    <row r="622" spans="45:46" x14ac:dyDescent="0.25">
      <c r="AS622" s="129"/>
      <c r="AT622" s="129"/>
    </row>
    <row r="623" spans="45:46" x14ac:dyDescent="0.25">
      <c r="AS623" s="129"/>
      <c r="AT623" s="129"/>
    </row>
    <row r="624" spans="45:46" x14ac:dyDescent="0.25">
      <c r="AS624" s="129"/>
      <c r="AT624" s="129"/>
    </row>
    <row r="625" spans="45:46" x14ac:dyDescent="0.25">
      <c r="AS625" s="129"/>
      <c r="AT625" s="129"/>
    </row>
    <row r="626" spans="45:46" x14ac:dyDescent="0.25">
      <c r="AS626" s="129"/>
      <c r="AT626" s="129"/>
    </row>
    <row r="627" spans="45:46" x14ac:dyDescent="0.25">
      <c r="AS627" s="129"/>
      <c r="AT627" s="129"/>
    </row>
    <row r="628" spans="45:46" x14ac:dyDescent="0.25">
      <c r="AS628" s="129"/>
      <c r="AT628" s="129"/>
    </row>
    <row r="629" spans="45:46" x14ac:dyDescent="0.25">
      <c r="AS629" s="129"/>
      <c r="AT629" s="129"/>
    </row>
    <row r="630" spans="45:46" x14ac:dyDescent="0.25">
      <c r="AS630" s="129"/>
      <c r="AT630" s="129"/>
    </row>
    <row r="631" spans="45:46" x14ac:dyDescent="0.25">
      <c r="AS631" s="129"/>
      <c r="AT631" s="129"/>
    </row>
    <row r="632" spans="45:46" x14ac:dyDescent="0.25">
      <c r="AS632" s="129"/>
      <c r="AT632" s="129"/>
    </row>
    <row r="633" spans="45:46" x14ac:dyDescent="0.25">
      <c r="AS633" s="129"/>
      <c r="AT633" s="129"/>
    </row>
    <row r="634" spans="45:46" x14ac:dyDescent="0.25">
      <c r="AS634" s="129"/>
      <c r="AT634" s="129"/>
    </row>
    <row r="635" spans="45:46" x14ac:dyDescent="0.25">
      <c r="AS635" s="129"/>
      <c r="AT635" s="129"/>
    </row>
    <row r="636" spans="45:46" x14ac:dyDescent="0.25">
      <c r="AS636" s="129"/>
      <c r="AT636" s="129"/>
    </row>
    <row r="637" spans="45:46" x14ac:dyDescent="0.25">
      <c r="AS637" s="129"/>
      <c r="AT637" s="129"/>
    </row>
    <row r="638" spans="45:46" x14ac:dyDescent="0.25">
      <c r="AS638" s="129"/>
      <c r="AT638" s="129"/>
    </row>
    <row r="639" spans="45:46" x14ac:dyDescent="0.25">
      <c r="AS639" s="129"/>
      <c r="AT639" s="129"/>
    </row>
    <row r="640" spans="45:46" x14ac:dyDescent="0.25">
      <c r="AS640" s="129"/>
      <c r="AT640" s="129"/>
    </row>
    <row r="641" spans="45:46" x14ac:dyDescent="0.25">
      <c r="AS641" s="129"/>
      <c r="AT641" s="129"/>
    </row>
    <row r="642" spans="45:46" x14ac:dyDescent="0.25">
      <c r="AS642" s="129"/>
      <c r="AT642" s="129"/>
    </row>
    <row r="643" spans="45:46" x14ac:dyDescent="0.25">
      <c r="AS643" s="129"/>
      <c r="AT643" s="129"/>
    </row>
    <row r="644" spans="45:46" x14ac:dyDescent="0.25">
      <c r="AS644" s="129"/>
      <c r="AT644" s="129"/>
    </row>
    <row r="645" spans="45:46" x14ac:dyDescent="0.25">
      <c r="AS645" s="129"/>
      <c r="AT645" s="129"/>
    </row>
    <row r="646" spans="45:46" x14ac:dyDescent="0.25">
      <c r="AS646" s="129"/>
      <c r="AT646" s="129"/>
    </row>
    <row r="647" spans="45:46" x14ac:dyDescent="0.25">
      <c r="AS647" s="129"/>
      <c r="AT647" s="129"/>
    </row>
    <row r="648" spans="45:46" x14ac:dyDescent="0.25">
      <c r="AS648" s="129"/>
      <c r="AT648" s="129"/>
    </row>
    <row r="649" spans="45:46" x14ac:dyDescent="0.25">
      <c r="AS649" s="129"/>
      <c r="AT649" s="129"/>
    </row>
    <row r="650" spans="45:46" x14ac:dyDescent="0.25">
      <c r="AS650" s="129"/>
      <c r="AT650" s="129"/>
    </row>
    <row r="651" spans="45:46" x14ac:dyDescent="0.25">
      <c r="AS651" s="129"/>
      <c r="AT651" s="129"/>
    </row>
    <row r="652" spans="45:46" x14ac:dyDescent="0.25">
      <c r="AS652" s="129"/>
      <c r="AT652" s="129"/>
    </row>
    <row r="653" spans="45:46" x14ac:dyDescent="0.25">
      <c r="AS653" s="129"/>
      <c r="AT653" s="129"/>
    </row>
    <row r="654" spans="45:46" x14ac:dyDescent="0.25">
      <c r="AS654" s="129"/>
      <c r="AT654" s="129"/>
    </row>
    <row r="655" spans="45:46" x14ac:dyDescent="0.25">
      <c r="AS655" s="129"/>
      <c r="AT655" s="129"/>
    </row>
    <row r="656" spans="45:46" x14ac:dyDescent="0.25">
      <c r="AS656" s="129"/>
      <c r="AT656" s="129"/>
    </row>
    <row r="657" spans="45:46" x14ac:dyDescent="0.25">
      <c r="AS657" s="129"/>
      <c r="AT657" s="129"/>
    </row>
    <row r="658" spans="45:46" x14ac:dyDescent="0.25">
      <c r="AS658" s="129"/>
      <c r="AT658" s="129"/>
    </row>
    <row r="659" spans="45:46" x14ac:dyDescent="0.25">
      <c r="AS659" s="129"/>
      <c r="AT659" s="129"/>
    </row>
    <row r="660" spans="45:46" x14ac:dyDescent="0.25">
      <c r="AS660" s="129"/>
      <c r="AT660" s="129"/>
    </row>
    <row r="661" spans="45:46" x14ac:dyDescent="0.25">
      <c r="AS661" s="129"/>
      <c r="AT661" s="129"/>
    </row>
    <row r="662" spans="45:46" x14ac:dyDescent="0.25">
      <c r="AS662" s="129"/>
      <c r="AT662" s="129"/>
    </row>
    <row r="663" spans="45:46" x14ac:dyDescent="0.25">
      <c r="AS663" s="129"/>
      <c r="AT663" s="129"/>
    </row>
    <row r="664" spans="45:46" x14ac:dyDescent="0.25">
      <c r="AS664" s="129"/>
      <c r="AT664" s="129"/>
    </row>
    <row r="665" spans="45:46" x14ac:dyDescent="0.25">
      <c r="AS665" s="129"/>
      <c r="AT665" s="129"/>
    </row>
    <row r="666" spans="45:46" x14ac:dyDescent="0.25">
      <c r="AS666" s="129"/>
      <c r="AT666" s="129"/>
    </row>
    <row r="667" spans="45:46" x14ac:dyDescent="0.25">
      <c r="AS667" s="129"/>
      <c r="AT667" s="129"/>
    </row>
    <row r="668" spans="45:46" x14ac:dyDescent="0.25">
      <c r="AS668" s="129"/>
      <c r="AT668" s="129"/>
    </row>
    <row r="669" spans="45:46" x14ac:dyDescent="0.25">
      <c r="AS669" s="129"/>
      <c r="AT669" s="129"/>
    </row>
    <row r="670" spans="45:46" x14ac:dyDescent="0.25">
      <c r="AS670" s="129"/>
      <c r="AT670" s="129"/>
    </row>
    <row r="671" spans="45:46" x14ac:dyDescent="0.25">
      <c r="AS671" s="129"/>
      <c r="AT671" s="129"/>
    </row>
    <row r="672" spans="45:46" x14ac:dyDescent="0.25">
      <c r="AS672" s="129"/>
      <c r="AT672" s="129"/>
    </row>
    <row r="673" spans="45:46" x14ac:dyDescent="0.25">
      <c r="AS673" s="129"/>
      <c r="AT673" s="129"/>
    </row>
    <row r="674" spans="45:46" x14ac:dyDescent="0.25">
      <c r="AS674" s="129"/>
      <c r="AT674" s="129"/>
    </row>
    <row r="675" spans="45:46" x14ac:dyDescent="0.25">
      <c r="AS675" s="129"/>
      <c r="AT675" s="129"/>
    </row>
    <row r="676" spans="45:46" x14ac:dyDescent="0.25">
      <c r="AS676" s="129"/>
      <c r="AT676" s="129"/>
    </row>
    <row r="677" spans="45:46" x14ac:dyDescent="0.25">
      <c r="AS677" s="129"/>
      <c r="AT677" s="129"/>
    </row>
    <row r="678" spans="45:46" x14ac:dyDescent="0.25">
      <c r="AS678" s="129"/>
      <c r="AT678" s="129"/>
    </row>
    <row r="679" spans="45:46" x14ac:dyDescent="0.25">
      <c r="AS679" s="129"/>
      <c r="AT679" s="129"/>
    </row>
    <row r="680" spans="45:46" x14ac:dyDescent="0.25">
      <c r="AS680" s="129"/>
      <c r="AT680" s="129"/>
    </row>
    <row r="681" spans="45:46" x14ac:dyDescent="0.25">
      <c r="AS681" s="129"/>
      <c r="AT681" s="129"/>
    </row>
    <row r="682" spans="45:46" x14ac:dyDescent="0.25">
      <c r="AS682" s="129"/>
      <c r="AT682" s="129"/>
    </row>
    <row r="683" spans="45:46" x14ac:dyDescent="0.25">
      <c r="AS683" s="129"/>
      <c r="AT683" s="129"/>
    </row>
    <row r="684" spans="45:46" x14ac:dyDescent="0.25">
      <c r="AS684" s="129"/>
      <c r="AT684" s="129"/>
    </row>
    <row r="685" spans="45:46" x14ac:dyDescent="0.25">
      <c r="AS685" s="129"/>
      <c r="AT685" s="129"/>
    </row>
    <row r="686" spans="45:46" x14ac:dyDescent="0.25">
      <c r="AS686" s="129"/>
      <c r="AT686" s="129"/>
    </row>
    <row r="687" spans="45:46" x14ac:dyDescent="0.25">
      <c r="AS687" s="129"/>
      <c r="AT687" s="129"/>
    </row>
    <row r="688" spans="45:46" x14ac:dyDescent="0.25">
      <c r="AS688" s="129"/>
      <c r="AT688" s="129"/>
    </row>
    <row r="689" spans="45:46" x14ac:dyDescent="0.25">
      <c r="AS689" s="129"/>
      <c r="AT689" s="129"/>
    </row>
    <row r="690" spans="45:46" x14ac:dyDescent="0.25">
      <c r="AS690" s="129"/>
      <c r="AT690" s="129"/>
    </row>
    <row r="691" spans="45:46" x14ac:dyDescent="0.25">
      <c r="AS691" s="129"/>
      <c r="AT691" s="129"/>
    </row>
    <row r="692" spans="45:46" x14ac:dyDescent="0.25">
      <c r="AS692" s="129"/>
      <c r="AT692" s="129"/>
    </row>
    <row r="693" spans="45:46" x14ac:dyDescent="0.25">
      <c r="AS693" s="129"/>
      <c r="AT693" s="129"/>
    </row>
    <row r="694" spans="45:46" x14ac:dyDescent="0.25">
      <c r="AS694" s="129"/>
      <c r="AT694" s="129"/>
    </row>
  </sheetData>
  <mergeCells count="61">
    <mergeCell ref="S1:Z1"/>
    <mergeCell ref="H1:R1"/>
    <mergeCell ref="AQ6:AQ7"/>
    <mergeCell ref="AN6:AN7"/>
    <mergeCell ref="AT6:AT7"/>
    <mergeCell ref="X6:X7"/>
    <mergeCell ref="W6:W7"/>
    <mergeCell ref="V6:V7"/>
    <mergeCell ref="U6:U7"/>
    <mergeCell ref="T6:T7"/>
    <mergeCell ref="S6:S7"/>
    <mergeCell ref="P5:P7"/>
    <mergeCell ref="O5:O7"/>
    <mergeCell ref="L5:L7"/>
    <mergeCell ref="N5:N7"/>
    <mergeCell ref="F6:I6"/>
    <mergeCell ref="A4:A6"/>
    <mergeCell ref="AL5:AN5"/>
    <mergeCell ref="Z6:Z7"/>
    <mergeCell ref="Q6:R6"/>
    <mergeCell ref="S5:U5"/>
    <mergeCell ref="AA6:AA7"/>
    <mergeCell ref="AK4:AK7"/>
    <mergeCell ref="Y4:Z5"/>
    <mergeCell ref="B5:B6"/>
    <mergeCell ref="E5:E6"/>
    <mergeCell ref="C5:D6"/>
    <mergeCell ref="S4:X4"/>
    <mergeCell ref="V5:X5"/>
    <mergeCell ref="AB4:AJ4"/>
    <mergeCell ref="AB5:AD5"/>
    <mergeCell ref="C2:D2"/>
    <mergeCell ref="AV3:BA3"/>
    <mergeCell ref="F2:I2"/>
    <mergeCell ref="Y3:AU3"/>
    <mergeCell ref="Q3:R3"/>
    <mergeCell ref="AB1:AU1"/>
    <mergeCell ref="K2:P2"/>
    <mergeCell ref="AV1:BA1"/>
    <mergeCell ref="B3:D4"/>
    <mergeCell ref="J2:J3"/>
    <mergeCell ref="AU4:AU7"/>
    <mergeCell ref="AV4:BA4"/>
    <mergeCell ref="M6:M7"/>
    <mergeCell ref="BA6:BA7"/>
    <mergeCell ref="AV6:AV7"/>
    <mergeCell ref="AW6:AW7"/>
    <mergeCell ref="AX6:AX7"/>
    <mergeCell ref="AY6:AY7"/>
    <mergeCell ref="AZ6:AZ7"/>
    <mergeCell ref="AO5:AQ5"/>
    <mergeCell ref="AL4:AT4"/>
    <mergeCell ref="AR5:AT5"/>
    <mergeCell ref="AE5:AG5"/>
    <mergeCell ref="AH5:AJ5"/>
    <mergeCell ref="Y6:Y7"/>
    <mergeCell ref="K3:L3"/>
    <mergeCell ref="M3:P3"/>
    <mergeCell ref="Q5:R5"/>
    <mergeCell ref="K6:K7"/>
    <mergeCell ref="AA4:AA5"/>
  </mergeCells>
  <conditionalFormatting sqref="J52:J1191">
    <cfRule type="expression" dxfId="59" priority="270">
      <formula>E52&lt;&gt;""</formula>
    </cfRule>
  </conditionalFormatting>
  <conditionalFormatting sqref="K8:L51">
    <cfRule type="expression" dxfId="58" priority="24">
      <formula>AND($E8&lt;&gt;"",$J8="o")</formula>
    </cfRule>
  </conditionalFormatting>
  <conditionalFormatting sqref="K52:L241">
    <cfRule type="expression" dxfId="57" priority="272">
      <formula>OR(AND($E52&lt;&gt;"",$J52="o"),AND($E52&lt;&gt;"",$J52="OC"))</formula>
    </cfRule>
  </conditionalFormatting>
  <conditionalFormatting sqref="M8:N51">
    <cfRule type="expression" dxfId="56" priority="23">
      <formula>AND($E8&lt;&gt;"",$J8="c")</formula>
    </cfRule>
  </conditionalFormatting>
  <conditionalFormatting sqref="M52:N241">
    <cfRule type="expression" dxfId="55" priority="271">
      <formula>OR(AND($E52&lt;&gt;"",$J52="c"),AND($E52&lt;&gt;"",$J52="OC"))</formula>
    </cfRule>
  </conditionalFormatting>
  <conditionalFormatting sqref="N52:N241">
    <cfRule type="expression" dxfId="54" priority="273">
      <formula>AND($E52&lt;&gt;"",$J52="c")</formula>
    </cfRule>
  </conditionalFormatting>
  <conditionalFormatting sqref="O8 O9:P32">
    <cfRule type="expression" dxfId="53" priority="266">
      <formula>OR($N8="CO",$N8="RE")</formula>
    </cfRule>
  </conditionalFormatting>
  <conditionalFormatting sqref="O33:O42">
    <cfRule type="expression" dxfId="52" priority="59">
      <formula>OR($N33="CO",$N33="RE")</formula>
    </cfRule>
  </conditionalFormatting>
  <conditionalFormatting sqref="O43">
    <cfRule type="expression" dxfId="51" priority="29">
      <formula>OR($N43="CO",$N43="RE")</formula>
    </cfRule>
  </conditionalFormatting>
  <conditionalFormatting sqref="O44:O51">
    <cfRule type="expression" dxfId="50" priority="22">
      <formula>OR($N44="CO",$N44="RE")</formula>
    </cfRule>
  </conditionalFormatting>
  <conditionalFormatting sqref="O52:P241">
    <cfRule type="expression" dxfId="49" priority="279">
      <formula>OR($N52="CO",$N52="RE")</formula>
    </cfRule>
  </conditionalFormatting>
  <conditionalFormatting sqref="P8">
    <cfRule type="expression" dxfId="48" priority="304">
      <formula>OR($N8="CO",$N8="RE")</formula>
    </cfRule>
  </conditionalFormatting>
  <conditionalFormatting sqref="P33:P51">
    <cfRule type="expression" dxfId="47" priority="27">
      <formula>OR($N33="CO",$N33="RE")</formula>
    </cfRule>
  </conditionalFormatting>
  <conditionalFormatting sqref="Q8:Q51">
    <cfRule type="expression" dxfId="46" priority="26">
      <formula>$BB8="1"</formula>
    </cfRule>
  </conditionalFormatting>
  <conditionalFormatting sqref="Q52:R241">
    <cfRule type="expression" dxfId="45" priority="277">
      <formula>$BB52="1"</formula>
    </cfRule>
  </conditionalFormatting>
  <conditionalFormatting sqref="R8:R51">
    <cfRule type="expression" dxfId="44" priority="21">
      <formula>$BB8="1"</formula>
    </cfRule>
  </conditionalFormatting>
  <conditionalFormatting sqref="AA8:AA51">
    <cfRule type="expression" dxfId="43" priority="20">
      <formula>OR($E8="D",$E8="E")</formula>
    </cfRule>
  </conditionalFormatting>
  <conditionalFormatting sqref="AA50:AA51">
    <cfRule type="expression" dxfId="42" priority="19">
      <formula>$BC50="1"</formula>
    </cfRule>
  </conditionalFormatting>
  <conditionalFormatting sqref="AA8:AG49">
    <cfRule type="expression" dxfId="41" priority="33">
      <formula>$BC8="1"</formula>
    </cfRule>
  </conditionalFormatting>
  <conditionalFormatting sqref="AA52:AJ241">
    <cfRule type="expression" dxfId="40" priority="269">
      <formula>$BC52="1"</formula>
    </cfRule>
  </conditionalFormatting>
  <conditionalFormatting sqref="AB50:AG51">
    <cfRule type="expression" dxfId="39" priority="16">
      <formula>AND($AK50="N",$AA50="Y")</formula>
    </cfRule>
    <cfRule type="expression" dxfId="38" priority="17">
      <formula>AND($AA50="Y",$AK50="")</formula>
    </cfRule>
  </conditionalFormatting>
  <conditionalFormatting sqref="AH8:AJ51">
    <cfRule type="expression" dxfId="37" priority="25">
      <formula>$BC8="1"</formula>
    </cfRule>
  </conditionalFormatting>
  <conditionalFormatting sqref="AK8:AK51">
    <cfRule type="expression" dxfId="36" priority="18">
      <formula>AND($BC8="1",$AA8="y")</formula>
    </cfRule>
  </conditionalFormatting>
  <conditionalFormatting sqref="AK52:AK241">
    <cfRule type="expression" dxfId="35" priority="275">
      <formula>AND($BC52="1",$AA52="y")</formula>
    </cfRule>
  </conditionalFormatting>
  <conditionalFormatting sqref="AL8:AT51">
    <cfRule type="expression" dxfId="34" priority="14">
      <formula>OR($E8="D",$E8="E")</formula>
    </cfRule>
    <cfRule type="expression" dxfId="33" priority="15">
      <formula>$AK8="N"</formula>
    </cfRule>
  </conditionalFormatting>
  <conditionalFormatting sqref="AL52:AT241">
    <cfRule type="expression" dxfId="32" priority="276">
      <formula>AND($AK52="N",$AA52="Y")</formula>
    </cfRule>
    <cfRule type="expression" dxfId="31" priority="278">
      <formula>AND($AA52="Y",$AK52="")</formula>
    </cfRule>
  </conditionalFormatting>
  <conditionalFormatting sqref="AU8:AU51">
    <cfRule type="expression" dxfId="30" priority="13">
      <formula>$BC8="1"</formula>
    </cfRule>
  </conditionalFormatting>
  <conditionalFormatting sqref="AU52:AU241">
    <cfRule type="expression" dxfId="29" priority="274">
      <formula>$BC52="1"</formula>
    </cfRule>
  </conditionalFormatting>
  <dataValidations count="9">
    <dataValidation type="list" allowBlank="1" showInputMessage="1" showErrorMessage="1" sqref="AU8:AU51 AK8:AK241" xr:uid="{00000000-0002-0000-0000-000000000000}">
      <formula1>$BJ$1:$BJ$2</formula1>
    </dataValidation>
    <dataValidation type="list" allowBlank="1" showInputMessage="1" showErrorMessage="1" sqref="J8:J51" xr:uid="{9583E648-84F5-4D17-B8B0-37332CABA593}">
      <formula1>$BK$8:$BK$9</formula1>
    </dataValidation>
    <dataValidation type="list" allowBlank="1" showInputMessage="1" showErrorMessage="1" sqref="AU52:AU241 Q8:R241 AA8:AA241" xr:uid="{00000000-0002-0000-0000-000002000000}">
      <formula1>$BJ$1</formula1>
    </dataValidation>
    <dataValidation allowBlank="1" showInputMessage="1" showErrorMessage="1" prompt="If entering a closed date, ensure column J is either &quot;C&quot; or &quot;OC&quot;" sqref="M52:M241" xr:uid="{00000000-0002-0000-0000-000005000000}"/>
    <dataValidation allowBlank="1" showInputMessage="1" showErrorMessage="1" prompt="If entering an opened date, ensure column J is either &quot;O&quot; or &quot;OC&quot;" sqref="K52:K241" xr:uid="{00000000-0002-0000-0000-000006000000}"/>
    <dataValidation type="list" allowBlank="1" showInputMessage="1" showErrorMessage="1" sqref="J52:J241" xr:uid="{00000000-0002-0000-0000-000007000000}">
      <formula1>$BK$8:$BK$10</formula1>
    </dataValidation>
    <dataValidation type="list" allowBlank="1" showInputMessage="1" showErrorMessage="1" sqref="N8:N241" xr:uid="{00000000-0002-0000-0000-000001000000}">
      <formula1>$BK$1:$BK$4</formula1>
    </dataValidation>
    <dataValidation type="list" allowBlank="1" showInputMessage="1" showErrorMessage="1" sqref="L8:L241" xr:uid="{00000000-0002-0000-0000-000003000000}">
      <formula1>$BL$1:$BL$3</formula1>
    </dataValidation>
    <dataValidation type="list" allowBlank="1" showInputMessage="1" showErrorMessage="1" sqref="E8:E241" xr:uid="{00000000-0002-0000-0000-000004000000}">
      <formula1>$BI$1:$BI$10</formula1>
    </dataValidation>
  </dataValidations>
  <pageMargins left="0.25" right="0.25" top="0.75" bottom="0.75" header="0.3" footer="0.3"/>
  <pageSetup paperSize="5" scale="31" fitToHeight="0" orientation="landscape" r:id="rId1"/>
  <headerFooter>
    <oddHeader>&amp;L&amp;"Calibri"&amp;11&amp;K000000RESTRICTED FR // FRSONLY&amp;1#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CB3B-B934-4905-9A41-60ADA1FC4F3F}">
  <dimension ref="A1:BD18"/>
  <sheetViews>
    <sheetView workbookViewId="0">
      <selection activeCell="A17" sqref="A17:XFD18"/>
    </sheetView>
  </sheetViews>
  <sheetFormatPr defaultRowHeight="15" x14ac:dyDescent="0.25"/>
  <sheetData>
    <row r="1" spans="1:56" s="115" customFormat="1" ht="21.6" customHeight="1" x14ac:dyDescent="0.25">
      <c r="A1" s="116"/>
      <c r="B1" s="12" t="s">
        <v>168</v>
      </c>
      <c r="C1" s="16" t="s">
        <v>106</v>
      </c>
      <c r="D1" s="18" t="s">
        <v>110</v>
      </c>
      <c r="E1" s="30" t="s">
        <v>29</v>
      </c>
      <c r="F1" s="24" t="s">
        <v>167</v>
      </c>
      <c r="G1" s="25" t="s">
        <v>81</v>
      </c>
      <c r="H1" s="20" t="s">
        <v>106</v>
      </c>
      <c r="I1" s="26">
        <v>40965</v>
      </c>
      <c r="J1" s="23" t="s">
        <v>31</v>
      </c>
      <c r="K1" s="28"/>
      <c r="L1" s="20"/>
      <c r="M1" s="29"/>
      <c r="N1" s="30"/>
      <c r="O1" s="32"/>
      <c r="P1" s="32"/>
      <c r="Q1" s="98" t="str">
        <f t="shared" ref="Q1:Q7" si="0">IF(E1="F","Y","")</f>
        <v/>
      </c>
      <c r="R1" s="26"/>
      <c r="S1" s="3" t="str">
        <f t="shared" ref="S1:S7" si="1">IF(OR(AND($BB1="1",$J1="E",$Q1="Y"),AND($E1="f",$J1="E"),AND(U1="1",T1="")),"1","")</f>
        <v/>
      </c>
      <c r="T1" s="99" t="str">
        <f t="shared" ref="T1:T7" si="2">IF(OR(AND($BB1="1",$J1="o",$Q1="Y"),AND($E1="f",$J1="o"),AND($BB1="1",$J1="oc",$Q1="Y"),AND($E1="f",$J1="oc")),"1","")</f>
        <v/>
      </c>
      <c r="U1" s="100" t="str">
        <f t="shared" ref="U1:U7" si="3">IF(OR(AND($BB1="1",$J1="c",$Q1="Y"),AND($E1="f",$J1="c"),AND($BB1="1",$J1="oc",$Q1="Y"),AND($E1="f",$J1="oc")),"1","")</f>
        <v/>
      </c>
      <c r="V1" s="3" t="str">
        <f t="shared" ref="V1:V7" si="4">IF(OR(AND($BB1="1",$J1="E",$R1="Y"),AND($E1="c",$J1="E"),AND(X1="1",W1="")),"1","")</f>
        <v>1</v>
      </c>
      <c r="W1" s="99" t="str">
        <f t="shared" ref="W1:W7" si="5">IF(OR(AND($BB1="1",$J1="o",$R1="Y"),AND($E1="c",$J1="o"),AND($BB1="1",$J1="oc",$R1="Y"),AND($E1="c",$J1="oc")),"1","")</f>
        <v/>
      </c>
      <c r="X1" s="99" t="str">
        <f t="shared" ref="X1:X7" si="6">IF(OR(AND($BB1="1",$J1="c",$R1="Y"),AND($E1="c",$J1="c"),AND($BB1="1",$J1="oc",$R1="Y"),AND($E1="c",$J1="oc")),"1","")</f>
        <v/>
      </c>
      <c r="Y1" s="108" t="str">
        <f t="shared" ref="Y1:Y7" si="7">IF(OR($AC1&gt;=TIMEVALUE("5:00"),$AF1&gt;=TIMEVALUE("5:00"),$AI1&gt;=TIMEVALUE("5:00"),$AM1&gt;=TIMEVALUE("5:00"),$AP1&gt;=TIMEVALUE("5:00"),$AS1&gt;=TIMEVALUE("5:00")),"Y","")</f>
        <v/>
      </c>
      <c r="Z1" s="109" t="str">
        <f t="shared" ref="Z1:Z7" si="8">IF(OR(ISNUMBER(SEARCH("Sat",$AD1)),ISNUMBER(SEARCH("S",$AD1)),ISNUMBER(SEARCH("Sat",$AG1)),ISNUMBER(SEARCH("S",$AG1)),ISNUMBER(SEARCH("s",$AJ1)),ISNUMBER(SEARCH("Sat",$AJ1)),ISNUMBER(SEARCH("S",$AN1)),ISNUMBER(SEARCH("Sat",$AN1)),ISNUMBER(SEARCH("S",$AQ1)),ISNUMBER(SEARCH("Sat",$AQ1)),ISNUMBER(SEARCH("s",$AT1)),ISNUMBER(SEARCH("Sat",$AT1))),"Y","")</f>
        <v/>
      </c>
      <c r="AA1" s="34" t="str">
        <f t="shared" ref="AA1:AA7" si="9">IF(OR($E1="D",$E1="e"),"Y","")</f>
        <v/>
      </c>
      <c r="AB1" s="36"/>
      <c r="AC1" s="37"/>
      <c r="AD1" s="38"/>
      <c r="AE1" s="36"/>
      <c r="AF1" s="37"/>
      <c r="AG1" s="38"/>
      <c r="AH1" s="101"/>
      <c r="AI1" s="45"/>
      <c r="AJ1" s="102"/>
      <c r="AK1" s="38"/>
      <c r="AL1" s="39"/>
      <c r="AM1" s="37"/>
      <c r="AN1" s="40"/>
      <c r="AO1" s="39"/>
      <c r="AP1" s="37"/>
      <c r="AQ1" s="40"/>
      <c r="AR1" s="41"/>
      <c r="AS1" s="25"/>
      <c r="AT1" s="20"/>
      <c r="AU1" s="20"/>
      <c r="AV1" s="51">
        <v>28940</v>
      </c>
      <c r="AW1" s="52">
        <v>47</v>
      </c>
      <c r="AX1" s="52">
        <v>93</v>
      </c>
      <c r="AY1" s="53">
        <v>1</v>
      </c>
      <c r="AZ1" s="112"/>
      <c r="BA1" s="113"/>
      <c r="BB1" s="105" t="str">
        <f t="shared" ref="BB1:BB7" si="10">IF(OR($E1="B",$E1="e",$E1="N",$E1="T"),"1",IF(OR($E1="C",$E1="f",$E1="d",$E1="l",$E1="M",$E1="s",$E1="A"),"2",""))</f>
        <v>2</v>
      </c>
      <c r="BC1" s="105" t="str">
        <f t="shared" ref="BC1:BC7" si="11">IF(OR($E1="a",$E1="b",$E1="l",$E1="m",$E1="n",$E1="s",$E1="T"),"1","")</f>
        <v/>
      </c>
      <c r="BD1" s="114"/>
    </row>
    <row r="2" spans="1:56" s="115" customFormat="1" ht="21.6" customHeight="1" x14ac:dyDescent="0.25">
      <c r="A2" s="116"/>
      <c r="B2" s="12" t="s">
        <v>94</v>
      </c>
      <c r="C2" s="16" t="s">
        <v>106</v>
      </c>
      <c r="D2" s="18" t="s">
        <v>110</v>
      </c>
      <c r="E2" s="30" t="s">
        <v>29</v>
      </c>
      <c r="F2" s="24" t="s">
        <v>147</v>
      </c>
      <c r="G2" s="25" t="s">
        <v>81</v>
      </c>
      <c r="H2" s="20" t="s">
        <v>106</v>
      </c>
      <c r="I2" s="26">
        <v>40965</v>
      </c>
      <c r="J2" s="23" t="s">
        <v>31</v>
      </c>
      <c r="K2" s="28"/>
      <c r="L2" s="20"/>
      <c r="M2" s="29"/>
      <c r="N2" s="30"/>
      <c r="O2" s="31"/>
      <c r="P2" s="32"/>
      <c r="Q2" s="98" t="str">
        <f t="shared" si="0"/>
        <v/>
      </c>
      <c r="R2" s="26"/>
      <c r="S2" s="3" t="str">
        <f t="shared" si="1"/>
        <v/>
      </c>
      <c r="T2" s="99" t="str">
        <f t="shared" si="2"/>
        <v/>
      </c>
      <c r="U2" s="100" t="str">
        <f t="shared" si="3"/>
        <v/>
      </c>
      <c r="V2" s="3" t="str">
        <f t="shared" si="4"/>
        <v>1</v>
      </c>
      <c r="W2" s="99" t="str">
        <f t="shared" si="5"/>
        <v/>
      </c>
      <c r="X2" s="99" t="str">
        <f t="shared" si="6"/>
        <v/>
      </c>
      <c r="Y2" s="108" t="str">
        <f t="shared" si="7"/>
        <v/>
      </c>
      <c r="Z2" s="109" t="str">
        <f t="shared" si="8"/>
        <v/>
      </c>
      <c r="AA2" s="34" t="str">
        <f t="shared" si="9"/>
        <v/>
      </c>
      <c r="AB2" s="36"/>
      <c r="AC2" s="37"/>
      <c r="AD2" s="38"/>
      <c r="AE2" s="36"/>
      <c r="AF2" s="37"/>
      <c r="AG2" s="38"/>
      <c r="AH2" s="101"/>
      <c r="AI2" s="45"/>
      <c r="AJ2" s="102"/>
      <c r="AK2" s="38"/>
      <c r="AL2" s="39"/>
      <c r="AM2" s="37"/>
      <c r="AN2" s="40"/>
      <c r="AO2" s="39"/>
      <c r="AP2" s="37"/>
      <c r="AQ2" s="40"/>
      <c r="AR2" s="41"/>
      <c r="AS2" s="25"/>
      <c r="AT2" s="20"/>
      <c r="AU2" s="20"/>
      <c r="AV2" s="51" t="s">
        <v>166</v>
      </c>
      <c r="AW2" s="52">
        <v>21</v>
      </c>
      <c r="AX2" s="52">
        <v>13</v>
      </c>
      <c r="AY2" s="53">
        <v>9607</v>
      </c>
      <c r="AZ2" s="112"/>
      <c r="BA2" s="113"/>
      <c r="BB2" s="105" t="str">
        <f t="shared" si="10"/>
        <v>2</v>
      </c>
      <c r="BC2" s="105" t="str">
        <f t="shared" si="11"/>
        <v/>
      </c>
      <c r="BD2" s="114"/>
    </row>
    <row r="3" spans="1:56" s="115" customFormat="1" ht="21.6" customHeight="1" x14ac:dyDescent="0.25">
      <c r="A3" s="116"/>
      <c r="B3" s="12" t="s">
        <v>95</v>
      </c>
      <c r="C3" s="16" t="s">
        <v>106</v>
      </c>
      <c r="D3" s="18" t="s">
        <v>110</v>
      </c>
      <c r="E3" s="30" t="s">
        <v>29</v>
      </c>
      <c r="F3" s="24" t="s">
        <v>148</v>
      </c>
      <c r="G3" s="25" t="s">
        <v>81</v>
      </c>
      <c r="H3" s="20" t="s">
        <v>106</v>
      </c>
      <c r="I3" s="26">
        <v>40965</v>
      </c>
      <c r="J3" s="23" t="s">
        <v>31</v>
      </c>
      <c r="K3" s="28"/>
      <c r="L3" s="20"/>
      <c r="M3" s="29"/>
      <c r="N3" s="30"/>
      <c r="O3" s="31"/>
      <c r="P3" s="32"/>
      <c r="Q3" s="98" t="str">
        <f t="shared" si="0"/>
        <v/>
      </c>
      <c r="R3" s="26"/>
      <c r="S3" s="3" t="str">
        <f t="shared" si="1"/>
        <v/>
      </c>
      <c r="T3" s="99" t="str">
        <f t="shared" si="2"/>
        <v/>
      </c>
      <c r="U3" s="100" t="str">
        <f t="shared" si="3"/>
        <v/>
      </c>
      <c r="V3" s="3" t="str">
        <f t="shared" si="4"/>
        <v>1</v>
      </c>
      <c r="W3" s="99" t="str">
        <f t="shared" si="5"/>
        <v/>
      </c>
      <c r="X3" s="99" t="str">
        <f t="shared" si="6"/>
        <v/>
      </c>
      <c r="Y3" s="108" t="str">
        <f t="shared" si="7"/>
        <v/>
      </c>
      <c r="Z3" s="109" t="str">
        <f t="shared" si="8"/>
        <v/>
      </c>
      <c r="AA3" s="34" t="str">
        <f t="shared" si="9"/>
        <v/>
      </c>
      <c r="AB3" s="36"/>
      <c r="AC3" s="37"/>
      <c r="AD3" s="38"/>
      <c r="AE3" s="36"/>
      <c r="AF3" s="37"/>
      <c r="AG3" s="38"/>
      <c r="AH3" s="101"/>
      <c r="AI3" s="45"/>
      <c r="AJ3" s="102"/>
      <c r="AK3" s="38"/>
      <c r="AL3" s="39"/>
      <c r="AM3" s="37"/>
      <c r="AN3" s="40"/>
      <c r="AO3" s="39"/>
      <c r="AP3" s="37"/>
      <c r="AQ3" s="40"/>
      <c r="AR3" s="41"/>
      <c r="AS3" s="25"/>
      <c r="AT3" s="20"/>
      <c r="AU3" s="20"/>
      <c r="AV3" s="51" t="s">
        <v>166</v>
      </c>
      <c r="AW3" s="52">
        <v>21</v>
      </c>
      <c r="AX3" s="52">
        <v>13</v>
      </c>
      <c r="AY3" s="53">
        <v>9605</v>
      </c>
      <c r="AZ3" s="112"/>
      <c r="BA3" s="113"/>
      <c r="BB3" s="105" t="str">
        <f t="shared" si="10"/>
        <v>2</v>
      </c>
      <c r="BC3" s="105" t="str">
        <f t="shared" si="11"/>
        <v/>
      </c>
      <c r="BD3" s="114"/>
    </row>
    <row r="4" spans="1:56" s="115" customFormat="1" ht="21.6" customHeight="1" x14ac:dyDescent="0.25">
      <c r="A4" s="116"/>
      <c r="B4" s="12" t="s">
        <v>96</v>
      </c>
      <c r="C4" s="16" t="s">
        <v>105</v>
      </c>
      <c r="D4" s="18" t="s">
        <v>109</v>
      </c>
      <c r="E4" s="30" t="s">
        <v>29</v>
      </c>
      <c r="F4" s="24" t="s">
        <v>149</v>
      </c>
      <c r="G4" s="25" t="s">
        <v>150</v>
      </c>
      <c r="H4" s="20" t="s">
        <v>105</v>
      </c>
      <c r="I4" s="26">
        <v>37721</v>
      </c>
      <c r="J4" s="23" t="s">
        <v>31</v>
      </c>
      <c r="K4" s="28"/>
      <c r="L4" s="20"/>
      <c r="M4" s="29"/>
      <c r="N4" s="30"/>
      <c r="O4" s="31"/>
      <c r="P4" s="32"/>
      <c r="Q4" s="98" t="str">
        <f t="shared" si="0"/>
        <v/>
      </c>
      <c r="R4" s="26"/>
      <c r="S4" s="3" t="str">
        <f t="shared" si="1"/>
        <v/>
      </c>
      <c r="T4" s="99" t="str">
        <f t="shared" si="2"/>
        <v/>
      </c>
      <c r="U4" s="100" t="str">
        <f t="shared" si="3"/>
        <v/>
      </c>
      <c r="V4" s="3" t="str">
        <f t="shared" si="4"/>
        <v>1</v>
      </c>
      <c r="W4" s="99" t="str">
        <f t="shared" si="5"/>
        <v/>
      </c>
      <c r="X4" s="99" t="str">
        <f t="shared" si="6"/>
        <v/>
      </c>
      <c r="Y4" s="108" t="str">
        <f t="shared" si="7"/>
        <v/>
      </c>
      <c r="Z4" s="109" t="str">
        <f t="shared" si="8"/>
        <v/>
      </c>
      <c r="AA4" s="34" t="str">
        <f t="shared" si="9"/>
        <v/>
      </c>
      <c r="AB4" s="36"/>
      <c r="AC4" s="37"/>
      <c r="AD4" s="38"/>
      <c r="AE4" s="36"/>
      <c r="AF4" s="37"/>
      <c r="AG4" s="38"/>
      <c r="AH4" s="101"/>
      <c r="AI4" s="45"/>
      <c r="AJ4" s="102"/>
      <c r="AK4" s="38"/>
      <c r="AL4" s="39"/>
      <c r="AM4" s="37"/>
      <c r="AN4" s="40"/>
      <c r="AO4" s="39"/>
      <c r="AP4" s="37"/>
      <c r="AQ4" s="40"/>
      <c r="AR4" s="41"/>
      <c r="AS4" s="25"/>
      <c r="AT4" s="20"/>
      <c r="AU4" s="20"/>
      <c r="AV4" s="51">
        <v>28940</v>
      </c>
      <c r="AW4" s="52">
        <v>47</v>
      </c>
      <c r="AX4" s="52">
        <v>173</v>
      </c>
      <c r="AY4" s="53">
        <v>401</v>
      </c>
      <c r="AZ4" s="112"/>
      <c r="BA4" s="113"/>
      <c r="BB4" s="105" t="str">
        <f t="shared" si="10"/>
        <v>2</v>
      </c>
      <c r="BC4" s="105" t="str">
        <f t="shared" si="11"/>
        <v/>
      </c>
      <c r="BD4" s="114"/>
    </row>
    <row r="5" spans="1:56" s="115" customFormat="1" ht="21.6" customHeight="1" x14ac:dyDescent="0.25">
      <c r="A5" s="116"/>
      <c r="B5" s="12" t="s">
        <v>97</v>
      </c>
      <c r="C5" s="16" t="s">
        <v>106</v>
      </c>
      <c r="D5" s="18" t="s">
        <v>109</v>
      </c>
      <c r="E5" s="30" t="s">
        <v>29</v>
      </c>
      <c r="F5" s="24" t="s">
        <v>151</v>
      </c>
      <c r="G5" s="25" t="s">
        <v>87</v>
      </c>
      <c r="H5" s="20" t="s">
        <v>106</v>
      </c>
      <c r="I5" s="26">
        <v>40906</v>
      </c>
      <c r="J5" s="23" t="s">
        <v>31</v>
      </c>
      <c r="K5" s="28"/>
      <c r="L5" s="20"/>
      <c r="M5" s="29"/>
      <c r="N5" s="30"/>
      <c r="O5" s="31"/>
      <c r="P5" s="32"/>
      <c r="Q5" s="98" t="str">
        <f t="shared" si="0"/>
        <v/>
      </c>
      <c r="R5" s="26"/>
      <c r="S5" s="3" t="str">
        <f t="shared" si="1"/>
        <v/>
      </c>
      <c r="T5" s="99" t="str">
        <f t="shared" si="2"/>
        <v/>
      </c>
      <c r="U5" s="100" t="str">
        <f t="shared" si="3"/>
        <v/>
      </c>
      <c r="V5" s="3" t="str">
        <f t="shared" si="4"/>
        <v>1</v>
      </c>
      <c r="W5" s="99" t="str">
        <f t="shared" si="5"/>
        <v/>
      </c>
      <c r="X5" s="99" t="str">
        <f t="shared" si="6"/>
        <v/>
      </c>
      <c r="Y5" s="108" t="str">
        <f t="shared" si="7"/>
        <v/>
      </c>
      <c r="Z5" s="109" t="str">
        <f t="shared" si="8"/>
        <v/>
      </c>
      <c r="AA5" s="34" t="str">
        <f t="shared" si="9"/>
        <v/>
      </c>
      <c r="AB5" s="36"/>
      <c r="AC5" s="37"/>
      <c r="AD5" s="38"/>
      <c r="AE5" s="36"/>
      <c r="AF5" s="37"/>
      <c r="AG5" s="38"/>
      <c r="AH5" s="101"/>
      <c r="AI5" s="45"/>
      <c r="AJ5" s="102"/>
      <c r="AK5" s="38"/>
      <c r="AL5" s="39"/>
      <c r="AM5" s="37"/>
      <c r="AN5" s="40"/>
      <c r="AO5" s="39"/>
      <c r="AP5" s="37"/>
      <c r="AQ5" s="40"/>
      <c r="AR5" s="41"/>
      <c r="AS5" s="25"/>
      <c r="AT5" s="20"/>
      <c r="AU5" s="20"/>
      <c r="AV5" s="51" t="s">
        <v>166</v>
      </c>
      <c r="AW5" s="52">
        <v>21</v>
      </c>
      <c r="AX5" s="52">
        <v>121</v>
      </c>
      <c r="AY5" s="53">
        <v>9305</v>
      </c>
      <c r="AZ5" s="112"/>
      <c r="BA5" s="113"/>
      <c r="BB5" s="105" t="str">
        <f t="shared" si="10"/>
        <v>2</v>
      </c>
      <c r="BC5" s="105" t="str">
        <f t="shared" si="11"/>
        <v/>
      </c>
      <c r="BD5" s="114"/>
    </row>
    <row r="6" spans="1:56" s="115" customFormat="1" ht="21.6" customHeight="1" x14ac:dyDescent="0.25">
      <c r="A6" s="116"/>
      <c r="B6" s="12" t="s">
        <v>75</v>
      </c>
      <c r="C6" s="16" t="s">
        <v>105</v>
      </c>
      <c r="D6" s="18" t="s">
        <v>107</v>
      </c>
      <c r="E6" s="30" t="s">
        <v>29</v>
      </c>
      <c r="F6" s="24" t="s">
        <v>152</v>
      </c>
      <c r="G6" s="25" t="s">
        <v>122</v>
      </c>
      <c r="H6" s="20" t="s">
        <v>105</v>
      </c>
      <c r="I6" s="26">
        <v>37879</v>
      </c>
      <c r="J6" s="23" t="s">
        <v>31</v>
      </c>
      <c r="K6" s="28"/>
      <c r="L6" s="20"/>
      <c r="M6" s="29"/>
      <c r="N6" s="30"/>
      <c r="O6" s="31"/>
      <c r="P6" s="32"/>
      <c r="Q6" s="98" t="str">
        <f t="shared" si="0"/>
        <v/>
      </c>
      <c r="R6" s="26"/>
      <c r="S6" s="3" t="str">
        <f t="shared" si="1"/>
        <v/>
      </c>
      <c r="T6" s="99" t="str">
        <f t="shared" si="2"/>
        <v/>
      </c>
      <c r="U6" s="100" t="str">
        <f t="shared" si="3"/>
        <v/>
      </c>
      <c r="V6" s="3" t="str">
        <f t="shared" si="4"/>
        <v>1</v>
      </c>
      <c r="W6" s="99" t="str">
        <f t="shared" si="5"/>
        <v/>
      </c>
      <c r="X6" s="99" t="str">
        <f t="shared" si="6"/>
        <v/>
      </c>
      <c r="Y6" s="108" t="str">
        <f t="shared" si="7"/>
        <v/>
      </c>
      <c r="Z6" s="109" t="str">
        <f t="shared" si="8"/>
        <v/>
      </c>
      <c r="AA6" s="34" t="str">
        <f t="shared" si="9"/>
        <v/>
      </c>
      <c r="AB6" s="36"/>
      <c r="AC6" s="37"/>
      <c r="AD6" s="38"/>
      <c r="AE6" s="36"/>
      <c r="AF6" s="37"/>
      <c r="AG6" s="38"/>
      <c r="AH6" s="101"/>
      <c r="AI6" s="45"/>
      <c r="AJ6" s="102"/>
      <c r="AK6" s="38"/>
      <c r="AL6" s="39"/>
      <c r="AM6" s="37"/>
      <c r="AN6" s="40"/>
      <c r="AO6" s="39"/>
      <c r="AP6" s="37"/>
      <c r="AQ6" s="40"/>
      <c r="AR6" s="41"/>
      <c r="AS6" s="25"/>
      <c r="AT6" s="20"/>
      <c r="AU6" s="20"/>
      <c r="AV6" s="51" t="s">
        <v>166</v>
      </c>
      <c r="AW6" s="52">
        <v>47</v>
      </c>
      <c r="AX6" s="52">
        <v>25</v>
      </c>
      <c r="AY6" s="53">
        <v>9707</v>
      </c>
      <c r="AZ6" s="112"/>
      <c r="BA6" s="113"/>
      <c r="BB6" s="105" t="str">
        <f t="shared" si="10"/>
        <v>2</v>
      </c>
      <c r="BC6" s="105" t="str">
        <f t="shared" si="11"/>
        <v/>
      </c>
      <c r="BD6" s="114"/>
    </row>
    <row r="7" spans="1:56" s="115" customFormat="1" ht="21.6" customHeight="1" x14ac:dyDescent="0.25">
      <c r="A7" s="116"/>
      <c r="B7" s="12" t="s">
        <v>98</v>
      </c>
      <c r="C7" s="16" t="s">
        <v>105</v>
      </c>
      <c r="D7" s="18" t="s">
        <v>113</v>
      </c>
      <c r="E7" s="30" t="s">
        <v>29</v>
      </c>
      <c r="F7" s="24" t="s">
        <v>153</v>
      </c>
      <c r="G7" s="25" t="s">
        <v>92</v>
      </c>
      <c r="H7" s="20" t="s">
        <v>105</v>
      </c>
      <c r="I7" s="26">
        <v>37821</v>
      </c>
      <c r="J7" s="23" t="s">
        <v>31</v>
      </c>
      <c r="K7" s="28"/>
      <c r="L7" s="20"/>
      <c r="M7" s="29"/>
      <c r="N7" s="30"/>
      <c r="O7" s="31"/>
      <c r="P7" s="32"/>
      <c r="Q7" s="98" t="str">
        <f t="shared" si="0"/>
        <v/>
      </c>
      <c r="R7" s="26"/>
      <c r="S7" s="3" t="str">
        <f t="shared" si="1"/>
        <v/>
      </c>
      <c r="T7" s="99" t="str">
        <f t="shared" si="2"/>
        <v/>
      </c>
      <c r="U7" s="100" t="str">
        <f t="shared" si="3"/>
        <v/>
      </c>
      <c r="V7" s="3" t="str">
        <f t="shared" si="4"/>
        <v>1</v>
      </c>
      <c r="W7" s="99" t="str">
        <f t="shared" si="5"/>
        <v/>
      </c>
      <c r="X7" s="99" t="str">
        <f t="shared" si="6"/>
        <v/>
      </c>
      <c r="Y7" s="108" t="str">
        <f t="shared" si="7"/>
        <v/>
      </c>
      <c r="Z7" s="109" t="str">
        <f t="shared" si="8"/>
        <v/>
      </c>
      <c r="AA7" s="34" t="str">
        <f t="shared" si="9"/>
        <v/>
      </c>
      <c r="AB7" s="36"/>
      <c r="AC7" s="37"/>
      <c r="AD7" s="38"/>
      <c r="AE7" s="36"/>
      <c r="AF7" s="37"/>
      <c r="AG7" s="38"/>
      <c r="AH7" s="101"/>
      <c r="AI7" s="45"/>
      <c r="AJ7" s="102"/>
      <c r="AK7" s="38"/>
      <c r="AL7" s="39"/>
      <c r="AM7" s="37"/>
      <c r="AN7" s="40"/>
      <c r="AO7" s="39"/>
      <c r="AP7" s="37"/>
      <c r="AQ7" s="40"/>
      <c r="AR7" s="41"/>
      <c r="AS7" s="25"/>
      <c r="AT7" s="20"/>
      <c r="AU7" s="20"/>
      <c r="AV7" s="51" t="s">
        <v>166</v>
      </c>
      <c r="AW7" s="52">
        <v>47</v>
      </c>
      <c r="AX7" s="52">
        <v>29</v>
      </c>
      <c r="AY7" s="53">
        <v>9205.01</v>
      </c>
      <c r="AZ7" s="112"/>
      <c r="BA7" s="113"/>
      <c r="BB7" s="105" t="str">
        <f t="shared" si="10"/>
        <v>2</v>
      </c>
      <c r="BC7" s="105" t="str">
        <f t="shared" si="11"/>
        <v/>
      </c>
      <c r="BD7" s="114"/>
    </row>
    <row r="17" spans="1:56" s="115" customFormat="1" ht="21.6" customHeight="1" x14ac:dyDescent="0.25">
      <c r="A17" s="116"/>
      <c r="B17" s="12" t="s">
        <v>103</v>
      </c>
      <c r="C17" s="16" t="s">
        <v>106</v>
      </c>
      <c r="D17" s="18" t="s">
        <v>116</v>
      </c>
      <c r="E17" s="30" t="s">
        <v>29</v>
      </c>
      <c r="F17" s="24" t="s">
        <v>160</v>
      </c>
      <c r="G17" s="25" t="s">
        <v>156</v>
      </c>
      <c r="H17" s="20" t="s">
        <v>106</v>
      </c>
      <c r="I17" s="26">
        <v>40741</v>
      </c>
      <c r="J17" s="23" t="s">
        <v>31</v>
      </c>
      <c r="K17" s="28"/>
      <c r="L17" s="20"/>
      <c r="M17" s="29"/>
      <c r="N17" s="30"/>
      <c r="O17" s="31"/>
      <c r="P17" s="32"/>
      <c r="Q17" s="98" t="str">
        <f t="shared" ref="Q17:Q18" si="12">IF(E17="F","Y","")</f>
        <v/>
      </c>
      <c r="R17" s="26"/>
      <c r="S17" s="3" t="str">
        <f t="shared" ref="S17:S18" si="13">IF(OR(AND($BB17="1",$J17="E",$Q17="Y"),AND($E17="f",$J17="E"),AND(U17="1",T17="")),"1","")</f>
        <v/>
      </c>
      <c r="T17" s="99" t="str">
        <f t="shared" ref="T17:T18" si="14">IF(OR(AND($BB17="1",$J17="o",$Q17="Y"),AND($E17="f",$J17="o"),AND($BB17="1",$J17="oc",$Q17="Y"),AND($E17="f",$J17="oc")),"1","")</f>
        <v/>
      </c>
      <c r="U17" s="100" t="str">
        <f t="shared" ref="U17:U18" si="15">IF(OR(AND($BB17="1",$J17="c",$Q17="Y"),AND($E17="f",$J17="c"),AND($BB17="1",$J17="oc",$Q17="Y"),AND($E17="f",$J17="oc")),"1","")</f>
        <v/>
      </c>
      <c r="V17" s="3" t="str">
        <f t="shared" ref="V17:V18" si="16">IF(OR(AND($BB17="1",$J17="E",$R17="Y"),AND($E17="c",$J17="E"),AND(X17="1",W17="")),"1","")</f>
        <v>1</v>
      </c>
      <c r="W17" s="99" t="str">
        <f t="shared" ref="W17:W18" si="17">IF(OR(AND($BB17="1",$J17="o",$R17="Y"),AND($E17="c",$J17="o"),AND($BB17="1",$J17="oc",$R17="Y"),AND($E17="c",$J17="oc")),"1","")</f>
        <v/>
      </c>
      <c r="X17" s="99" t="str">
        <f t="shared" ref="X17:X18" si="18">IF(OR(AND($BB17="1",$J17="c",$R17="Y"),AND($E17="c",$J17="c"),AND($BB17="1",$J17="oc",$R17="Y"),AND($E17="c",$J17="oc")),"1","")</f>
        <v/>
      </c>
      <c r="Y17" s="108" t="str">
        <f t="shared" ref="Y17:Y18" si="19">IF(OR($AC17&gt;=TIMEVALUE("5:00"),$AF17&gt;=TIMEVALUE("5:00"),$AI17&gt;=TIMEVALUE("5:00"),$AM17&gt;=TIMEVALUE("5:00"),$AP17&gt;=TIMEVALUE("5:00"),$AS17&gt;=TIMEVALUE("5:00")),"Y","")</f>
        <v/>
      </c>
      <c r="Z17" s="109" t="str">
        <f t="shared" ref="Z17:Z18" si="20">IF(OR(ISNUMBER(SEARCH("Sat",$AD17)),ISNUMBER(SEARCH("S",$AD17)),ISNUMBER(SEARCH("Sat",$AG17)),ISNUMBER(SEARCH("S",$AG17)),ISNUMBER(SEARCH("s",$AJ17)),ISNUMBER(SEARCH("Sat",$AJ17)),ISNUMBER(SEARCH("S",$AN17)),ISNUMBER(SEARCH("Sat",$AN17)),ISNUMBER(SEARCH("S",$AQ17)),ISNUMBER(SEARCH("Sat",$AQ17)),ISNUMBER(SEARCH("s",$AT17)),ISNUMBER(SEARCH("Sat",$AT17))),"Y","")</f>
        <v/>
      </c>
      <c r="AA17" s="34" t="str">
        <f t="shared" ref="AA17:AA18" si="21">IF(OR($E17="D",$E17="e"),"Y","")</f>
        <v/>
      </c>
      <c r="AB17" s="44"/>
      <c r="AC17" s="45"/>
      <c r="AD17" s="46"/>
      <c r="AE17" s="44"/>
      <c r="AF17" s="45"/>
      <c r="AG17" s="46"/>
      <c r="AH17" s="101"/>
      <c r="AI17" s="45"/>
      <c r="AJ17" s="102"/>
      <c r="AK17" s="38"/>
      <c r="AL17" s="39"/>
      <c r="AM17" s="37"/>
      <c r="AN17" s="40"/>
      <c r="AO17" s="39"/>
      <c r="AP17" s="37"/>
      <c r="AQ17" s="40"/>
      <c r="AR17" s="41"/>
      <c r="AS17" s="25"/>
      <c r="AT17" s="20"/>
      <c r="AU17" s="20"/>
      <c r="AV17" s="51" t="s">
        <v>166</v>
      </c>
      <c r="AW17" s="52">
        <v>21</v>
      </c>
      <c r="AX17" s="52">
        <v>125</v>
      </c>
      <c r="AY17" s="53">
        <v>9704</v>
      </c>
      <c r="AZ17" s="112"/>
      <c r="BA17" s="113"/>
      <c r="BB17" s="105" t="str">
        <f t="shared" ref="BB17:BB18" si="22">IF(OR($E17="B",$E17="e",$E17="N",$E17="T"),"1",IF(OR($E17="C",$E17="f",$E17="d",$E17="l",$E17="M",$E17="s",$E17="A"),"2",""))</f>
        <v>2</v>
      </c>
      <c r="BC17" s="105" t="str">
        <f t="shared" ref="BC17:BC18" si="23">IF(OR($E17="a",$E17="b",$E17="l",$E17="m",$E17="n",$E17="s",$E17="T"),"1","")</f>
        <v/>
      </c>
      <c r="BD17" s="114"/>
    </row>
    <row r="18" spans="1:56" s="115" customFormat="1" ht="21.6" customHeight="1" x14ac:dyDescent="0.25">
      <c r="A18" s="116"/>
      <c r="B18" s="12" t="s">
        <v>104</v>
      </c>
      <c r="C18" s="16" t="s">
        <v>105</v>
      </c>
      <c r="D18" s="18" t="s">
        <v>117</v>
      </c>
      <c r="E18" s="30" t="s">
        <v>29</v>
      </c>
      <c r="F18" s="24" t="s">
        <v>161</v>
      </c>
      <c r="G18" s="25" t="s">
        <v>119</v>
      </c>
      <c r="H18" s="20" t="s">
        <v>105</v>
      </c>
      <c r="I18" s="26">
        <v>37752</v>
      </c>
      <c r="J18" s="23" t="s">
        <v>31</v>
      </c>
      <c r="K18" s="28"/>
      <c r="L18" s="20"/>
      <c r="M18" s="29"/>
      <c r="N18" s="30"/>
      <c r="O18" s="31"/>
      <c r="P18" s="32"/>
      <c r="Q18" s="98" t="str">
        <f t="shared" si="12"/>
        <v/>
      </c>
      <c r="R18" s="26"/>
      <c r="S18" s="3" t="str">
        <f t="shared" si="13"/>
        <v/>
      </c>
      <c r="T18" s="99" t="str">
        <f t="shared" si="14"/>
        <v/>
      </c>
      <c r="U18" s="100" t="str">
        <f t="shared" si="15"/>
        <v/>
      </c>
      <c r="V18" s="3" t="str">
        <f t="shared" si="16"/>
        <v>1</v>
      </c>
      <c r="W18" s="99" t="str">
        <f t="shared" si="17"/>
        <v/>
      </c>
      <c r="X18" s="99" t="str">
        <f t="shared" si="18"/>
        <v/>
      </c>
      <c r="Y18" s="108" t="str">
        <f t="shared" si="19"/>
        <v/>
      </c>
      <c r="Z18" s="109" t="str">
        <f t="shared" si="20"/>
        <v/>
      </c>
      <c r="AA18" s="34" t="str">
        <f t="shared" si="21"/>
        <v/>
      </c>
      <c r="AB18" s="44"/>
      <c r="AC18" s="45"/>
      <c r="AD18" s="46"/>
      <c r="AE18" s="44"/>
      <c r="AF18" s="45"/>
      <c r="AG18" s="46"/>
      <c r="AH18" s="101"/>
      <c r="AI18" s="45"/>
      <c r="AJ18" s="102"/>
      <c r="AK18" s="38"/>
      <c r="AL18" s="39"/>
      <c r="AM18" s="37"/>
      <c r="AN18" s="40"/>
      <c r="AO18" s="39"/>
      <c r="AP18" s="37"/>
      <c r="AQ18" s="40"/>
      <c r="AR18" s="41"/>
      <c r="AS18" s="25"/>
      <c r="AT18" s="20"/>
      <c r="AU18" s="20"/>
      <c r="AV18" s="51" t="s">
        <v>166</v>
      </c>
      <c r="AW18" s="52">
        <v>47</v>
      </c>
      <c r="AX18" s="52">
        <v>25</v>
      </c>
      <c r="AY18" s="53">
        <v>9703</v>
      </c>
      <c r="AZ18" s="112"/>
      <c r="BA18" s="113"/>
      <c r="BB18" s="105" t="str">
        <f t="shared" si="22"/>
        <v>2</v>
      </c>
      <c r="BC18" s="105" t="str">
        <f t="shared" si="23"/>
        <v/>
      </c>
      <c r="BD18" s="114"/>
    </row>
  </sheetData>
  <conditionalFormatting sqref="K1:L7">
    <cfRule type="expression" dxfId="28" priority="28">
      <formula>AND($E1&lt;&gt;"",$J1="o")</formula>
    </cfRule>
  </conditionalFormatting>
  <conditionalFormatting sqref="K17:L18">
    <cfRule type="expression" dxfId="27" priority="12">
      <formula>AND($E17&lt;&gt;"",$J17="o")</formula>
    </cfRule>
  </conditionalFormatting>
  <conditionalFormatting sqref="M1:N7">
    <cfRule type="expression" dxfId="26" priority="27">
      <formula>AND($E1&lt;&gt;"",$J1="c")</formula>
    </cfRule>
  </conditionalFormatting>
  <conditionalFormatting sqref="M17:N18">
    <cfRule type="expression" dxfId="25" priority="11">
      <formula>AND($E17&lt;&gt;"",$J17="c")</formula>
    </cfRule>
  </conditionalFormatting>
  <conditionalFormatting sqref="O1">
    <cfRule type="expression" dxfId="24" priority="17">
      <formula>OR($N1="CO",$N1="RE")</formula>
    </cfRule>
  </conditionalFormatting>
  <conditionalFormatting sqref="O2:O7">
    <cfRule type="expression" dxfId="23" priority="26">
      <formula>OR($N2="CO",$N2="RE")</formula>
    </cfRule>
  </conditionalFormatting>
  <conditionalFormatting sqref="O17:O18">
    <cfRule type="expression" dxfId="22" priority="10">
      <formula>OR($N17="CO",$N17="RE")</formula>
    </cfRule>
  </conditionalFormatting>
  <conditionalFormatting sqref="P1:P7">
    <cfRule type="expression" dxfId="21" priority="16">
      <formula>OR($N1="CO",$N1="RE")</formula>
    </cfRule>
  </conditionalFormatting>
  <conditionalFormatting sqref="P17:P18">
    <cfRule type="expression" dxfId="20" priority="15">
      <formula>OR($N17="CO",$N17="RE")</formula>
    </cfRule>
  </conditionalFormatting>
  <conditionalFormatting sqref="Q1:Q7">
    <cfRule type="expression" dxfId="19" priority="30">
      <formula>$BB1="1"</formula>
    </cfRule>
  </conditionalFormatting>
  <conditionalFormatting sqref="Q17:Q18">
    <cfRule type="expression" dxfId="18" priority="14">
      <formula>$BB17="1"</formula>
    </cfRule>
  </conditionalFormatting>
  <conditionalFormatting sqref="R1:R7">
    <cfRule type="expression" dxfId="17" priority="25">
      <formula>$BB1="1"</formula>
    </cfRule>
  </conditionalFormatting>
  <conditionalFormatting sqref="R17:R18">
    <cfRule type="expression" dxfId="16" priority="9">
      <formula>$BB17="1"</formula>
    </cfRule>
  </conditionalFormatting>
  <conditionalFormatting sqref="AA1:AA7">
    <cfRule type="expression" dxfId="15" priority="24">
      <formula>OR($E1="D",$E1="E")</formula>
    </cfRule>
  </conditionalFormatting>
  <conditionalFormatting sqref="AA17:AA18">
    <cfRule type="expression" dxfId="14" priority="7">
      <formula>$BC17="1"</formula>
    </cfRule>
    <cfRule type="expression" dxfId="13" priority="8">
      <formula>OR($E17="D",$E17="E")</formula>
    </cfRule>
  </conditionalFormatting>
  <conditionalFormatting sqref="AA1:AG7">
    <cfRule type="expression" dxfId="12" priority="21">
      <formula>$BC1="1"</formula>
    </cfRule>
  </conditionalFormatting>
  <conditionalFormatting sqref="AB17:AG18">
    <cfRule type="expression" dxfId="11" priority="4">
      <formula>AND($AK17="N",$AA17="Y")</formula>
    </cfRule>
    <cfRule type="expression" dxfId="10" priority="5">
      <formula>AND($AA17="Y",$AK17="")</formula>
    </cfRule>
  </conditionalFormatting>
  <conditionalFormatting sqref="AH1:AJ7">
    <cfRule type="expression" dxfId="9" priority="29">
      <formula>$BC1="1"</formula>
    </cfRule>
  </conditionalFormatting>
  <conditionalFormatting sqref="AH17:AJ18">
    <cfRule type="expression" dxfId="8" priority="13">
      <formula>$BC17="1"</formula>
    </cfRule>
  </conditionalFormatting>
  <conditionalFormatting sqref="AK1:AK7">
    <cfRule type="expression" dxfId="7" priority="22">
      <formula>AND($BC1="1",$AA1="y")</formula>
    </cfRule>
  </conditionalFormatting>
  <conditionalFormatting sqref="AK17:AK18">
    <cfRule type="expression" dxfId="6" priority="6">
      <formula>AND($BC17="1",$AA17="y")</formula>
    </cfRule>
  </conditionalFormatting>
  <conditionalFormatting sqref="AL1:AT7">
    <cfRule type="expression" dxfId="5" priority="19">
      <formula>OR($E1="D",$E1="E")</formula>
    </cfRule>
    <cfRule type="expression" dxfId="4" priority="20">
      <formula>$AK1="N"</formula>
    </cfRule>
  </conditionalFormatting>
  <conditionalFormatting sqref="AL17:AT18">
    <cfRule type="expression" dxfId="3" priority="2">
      <formula>OR($E17="D",$E17="E")</formula>
    </cfRule>
    <cfRule type="expression" dxfId="2" priority="3">
      <formula>$AK17="N"</formula>
    </cfRule>
  </conditionalFormatting>
  <conditionalFormatting sqref="AU1:AU7">
    <cfRule type="expression" dxfId="1" priority="18">
      <formula>$BC1="1"</formula>
    </cfRule>
  </conditionalFormatting>
  <conditionalFormatting sqref="AU17:AU18">
    <cfRule type="expression" dxfId="0" priority="1">
      <formula>$BC17="1"</formula>
    </cfRule>
  </conditionalFormatting>
  <dataValidations count="6">
    <dataValidation type="list" allowBlank="1" showInputMessage="1" showErrorMessage="1" sqref="J1:J7 J17:J18" xr:uid="{7985FB1E-96C2-4B62-B39D-11643991C04C}">
      <formula1>$BK$8:$BK$9</formula1>
    </dataValidation>
    <dataValidation type="list" allowBlank="1" showInputMessage="1" showErrorMessage="1" sqref="E1:E7 E17:E18" xr:uid="{72887796-AD1D-426F-BC1E-2B5D7EA39806}">
      <formula1>$BI$1:$BI$10</formula1>
    </dataValidation>
    <dataValidation type="list" allowBlank="1" showInputMessage="1" showErrorMessage="1" sqref="L1:L7 L17:L18" xr:uid="{80F966E4-58EB-4B39-A2C6-AE2D5BB86DE9}">
      <formula1>$BL$1:$BL$3</formula1>
    </dataValidation>
    <dataValidation type="list" allowBlank="1" showInputMessage="1" showErrorMessage="1" sqref="N1:N7 N17:N18" xr:uid="{D751E553-1EA0-49F6-A3C4-604E956B401E}">
      <formula1>$BK$1:$BK$4</formula1>
    </dataValidation>
    <dataValidation type="list" allowBlank="1" showInputMessage="1" showErrorMessage="1" sqref="AK1:AK7 AU1:AU7 AK17:AK18 AU17:AU18" xr:uid="{5C069EC0-840E-423D-A947-C8EC3A697C5A}">
      <formula1>$BJ$1:$BJ$2</formula1>
    </dataValidation>
    <dataValidation type="list" allowBlank="1" showInputMessage="1" showErrorMessage="1" sqref="AA1:AA7 Q1:R7 AA17:AA18 Q17:R18" xr:uid="{DDBCEDF8-0BEC-45B2-BA1F-0AF2C48351BB}">
      <formula1>$BJ$1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2023-02-28T21:44:13Z</dcterms:created>
  <dcterms:modified xsi:type="dcterms:W3CDTF">2025-10-02T14:12:16Z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829c7d-bf8f-44ab-a5ba-0be54dc982d0_Enabled">
    <vt:lpwstr>true</vt:lpwstr>
  </property>
  <property fmtid="{D5CDD505-2E9C-101B-9397-08002B2CF9AE}" pid="3" name="MSIP_Label_24829c7d-bf8f-44ab-a5ba-0be54dc982d0_SetDate">
    <vt:lpwstr>2023-02-28T21:45:39Z</vt:lpwstr>
  </property>
  <property fmtid="{D5CDD505-2E9C-101B-9397-08002B2CF9AE}" pid="4" name="MSIP_Label_24829c7d-bf8f-44ab-a5ba-0be54dc982d0_Method">
    <vt:lpwstr>Privileged</vt:lpwstr>
  </property>
  <property fmtid="{D5CDD505-2E9C-101B-9397-08002B2CF9AE}" pid="5" name="MSIP_Label_24829c7d-bf8f-44ab-a5ba-0be54dc982d0_Name">
    <vt:lpwstr>24829c7d-bf8f-44ab-a5ba-0be54dc982d0</vt:lpwstr>
  </property>
  <property fmtid="{D5CDD505-2E9C-101B-9397-08002B2CF9AE}" pid="6" name="MSIP_Label_24829c7d-bf8f-44ab-a5ba-0be54dc982d0_SiteId">
    <vt:lpwstr>b397c653-5b19-463f-b9fc-af658ded9128</vt:lpwstr>
  </property>
  <property fmtid="{D5CDD505-2E9C-101B-9397-08002B2CF9AE}" pid="7" name="MSIP_Label_24829c7d-bf8f-44ab-a5ba-0be54dc982d0_ActionId">
    <vt:lpwstr>0891e0a3-a1fb-49d9-bf9e-3bd4a6afe0e2</vt:lpwstr>
  </property>
  <property fmtid="{D5CDD505-2E9C-101B-9397-08002B2CF9AE}" pid="8" name="MSIP_Label_24829c7d-bf8f-44ab-a5ba-0be54dc982d0_ContentBits">
    <vt:lpwstr>1</vt:lpwstr>
  </property>
</Properties>
</file>